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xr:revisionPtr revIDLastSave="0" documentId="13_ncr:1_{E4DEF2FF-E5D2-47DF-A360-63DC2C346B2F}" xr6:coauthVersionLast="47" xr6:coauthVersionMax="47" xr10:uidLastSave="{00000000-0000-0000-0000-000000000000}"/>
  <bookViews>
    <workbookView xWindow="22932" yWindow="-108" windowWidth="30936" windowHeight="16776" xr2:uid="{00000000-000D-0000-FFFF-FFFF00000000}"/>
  </bookViews>
  <sheets>
    <sheet name="Sheet1" sheetId="1" r:id="rId1"/>
    <sheet name="Sheet2" sheetId="2" state="hidden" r:id="rId2"/>
  </sheets>
  <definedNames>
    <definedName name="_xlnm._FilterDatabase" localSheetId="0" hidden="1">Sheet1!$A$1:$S$228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8" i="1" l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I2" i="1"/>
  <c r="I3" i="1"/>
  <c r="I4" i="1"/>
  <c r="I5" i="1"/>
  <c r="I6" i="1"/>
  <c r="I7" i="1"/>
  <c r="I8" i="1"/>
  <c r="H8" i="1" s="1"/>
  <c r="I9" i="1"/>
  <c r="I10" i="1"/>
  <c r="I11" i="1"/>
  <c r="I12" i="1"/>
  <c r="I13" i="1"/>
  <c r="I14" i="1"/>
  <c r="I15" i="1"/>
  <c r="I16" i="1"/>
  <c r="I17" i="1"/>
  <c r="H17" i="1" s="1"/>
  <c r="I18" i="1"/>
  <c r="I19" i="1"/>
  <c r="I20" i="1"/>
  <c r="I21" i="1"/>
  <c r="I22" i="1"/>
  <c r="I23" i="1"/>
  <c r="I24" i="1"/>
  <c r="H24" i="1" s="1"/>
  <c r="I25" i="1"/>
  <c r="I26" i="1"/>
  <c r="I27" i="1"/>
  <c r="I28" i="1"/>
  <c r="I29" i="1"/>
  <c r="I30" i="1"/>
  <c r="I31" i="1"/>
  <c r="I32" i="1"/>
  <c r="I33" i="1"/>
  <c r="H33" i="1" s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H3" i="1"/>
  <c r="H4" i="1"/>
  <c r="H5" i="1"/>
  <c r="H6" i="1"/>
  <c r="H7" i="1"/>
  <c r="H9" i="1"/>
  <c r="H10" i="1"/>
  <c r="H11" i="1"/>
  <c r="H12" i="1"/>
  <c r="H13" i="1"/>
  <c r="H14" i="1"/>
  <c r="H15" i="1"/>
  <c r="H16" i="1"/>
  <c r="H18" i="1"/>
  <c r="H19" i="1"/>
  <c r="H20" i="1"/>
  <c r="H21" i="1"/>
  <c r="H22" i="1"/>
  <c r="H23" i="1"/>
  <c r="H25" i="1"/>
  <c r="H26" i="1"/>
  <c r="H27" i="1"/>
  <c r="H28" i="1"/>
  <c r="H29" i="1"/>
  <c r="H30" i="1"/>
  <c r="H31" i="1"/>
  <c r="H32" i="1"/>
  <c r="H34" i="1"/>
  <c r="H35" i="1"/>
  <c r="H36" i="1"/>
  <c r="H37" i="1"/>
  <c r="H38" i="1"/>
  <c r="H39" i="1"/>
  <c r="H2" i="1"/>
  <c r="K228" i="1"/>
  <c r="J228" i="1"/>
  <c r="F228" i="1"/>
  <c r="E228" i="1"/>
  <c r="K227" i="1"/>
  <c r="J227" i="1"/>
  <c r="F227" i="1"/>
  <c r="E227" i="1"/>
  <c r="K226" i="1"/>
  <c r="J226" i="1"/>
  <c r="F226" i="1"/>
  <c r="E226" i="1"/>
  <c r="K225" i="1"/>
  <c r="J225" i="1"/>
  <c r="F225" i="1"/>
  <c r="E225" i="1"/>
  <c r="K224" i="1"/>
  <c r="J224" i="1"/>
  <c r="F224" i="1"/>
  <c r="E224" i="1"/>
  <c r="K223" i="1"/>
  <c r="J223" i="1"/>
  <c r="F223" i="1"/>
  <c r="E223" i="1"/>
  <c r="K222" i="1"/>
  <c r="J222" i="1"/>
  <c r="F222" i="1"/>
  <c r="E222" i="1"/>
  <c r="K221" i="1"/>
  <c r="J221" i="1"/>
  <c r="F221" i="1"/>
  <c r="E221" i="1"/>
  <c r="K220" i="1"/>
  <c r="J220" i="1"/>
  <c r="F220" i="1"/>
  <c r="E220" i="1"/>
  <c r="K219" i="1"/>
  <c r="J219" i="1"/>
  <c r="F219" i="1"/>
  <c r="E219" i="1"/>
  <c r="K218" i="1"/>
  <c r="J218" i="1"/>
  <c r="F218" i="1"/>
  <c r="E218" i="1"/>
  <c r="K217" i="1"/>
  <c r="J217" i="1"/>
  <c r="F217" i="1"/>
  <c r="E217" i="1"/>
  <c r="K216" i="1"/>
  <c r="J216" i="1"/>
  <c r="F216" i="1"/>
  <c r="E216" i="1"/>
  <c r="K215" i="1"/>
  <c r="J215" i="1"/>
  <c r="F215" i="1"/>
  <c r="E215" i="1"/>
  <c r="K214" i="1"/>
  <c r="J214" i="1"/>
  <c r="F214" i="1"/>
  <c r="E214" i="1"/>
  <c r="K213" i="1"/>
  <c r="J213" i="1"/>
  <c r="F213" i="1"/>
  <c r="E213" i="1"/>
  <c r="K212" i="1"/>
  <c r="J212" i="1"/>
  <c r="F212" i="1"/>
  <c r="E212" i="1"/>
  <c r="K211" i="1"/>
  <c r="J211" i="1"/>
  <c r="F211" i="1"/>
  <c r="E211" i="1"/>
  <c r="K210" i="1"/>
  <c r="J210" i="1"/>
  <c r="F210" i="1"/>
  <c r="E210" i="1"/>
  <c r="K209" i="1"/>
  <c r="J209" i="1"/>
  <c r="F209" i="1"/>
  <c r="E209" i="1"/>
  <c r="K208" i="1"/>
  <c r="J208" i="1"/>
  <c r="F208" i="1"/>
  <c r="E208" i="1"/>
  <c r="K207" i="1"/>
  <c r="J207" i="1"/>
  <c r="F207" i="1"/>
  <c r="E207" i="1"/>
  <c r="K206" i="1"/>
  <c r="J206" i="1"/>
  <c r="F206" i="1"/>
  <c r="E206" i="1"/>
  <c r="K205" i="1"/>
  <c r="J205" i="1"/>
  <c r="F205" i="1"/>
  <c r="E205" i="1"/>
  <c r="K204" i="1"/>
  <c r="J204" i="1"/>
  <c r="F204" i="1"/>
  <c r="E204" i="1"/>
  <c r="K203" i="1"/>
  <c r="J203" i="1"/>
  <c r="F203" i="1"/>
  <c r="E203" i="1"/>
  <c r="K202" i="1"/>
  <c r="J202" i="1"/>
  <c r="F202" i="1"/>
  <c r="E202" i="1"/>
  <c r="K201" i="1"/>
  <c r="J201" i="1"/>
  <c r="F201" i="1"/>
  <c r="E201" i="1"/>
  <c r="K200" i="1"/>
  <c r="J200" i="1"/>
  <c r="F200" i="1"/>
  <c r="E200" i="1"/>
  <c r="K199" i="1"/>
  <c r="J199" i="1"/>
  <c r="F199" i="1"/>
  <c r="E199" i="1"/>
  <c r="K198" i="1"/>
  <c r="J198" i="1"/>
  <c r="F198" i="1"/>
  <c r="E198" i="1"/>
  <c r="K197" i="1"/>
  <c r="J197" i="1"/>
  <c r="F197" i="1"/>
  <c r="E197" i="1"/>
  <c r="K196" i="1"/>
  <c r="J196" i="1"/>
  <c r="F196" i="1"/>
  <c r="E196" i="1"/>
  <c r="K195" i="1"/>
  <c r="J195" i="1"/>
  <c r="F195" i="1"/>
  <c r="E195" i="1"/>
  <c r="K194" i="1"/>
  <c r="J194" i="1"/>
  <c r="F194" i="1"/>
  <c r="E194" i="1"/>
  <c r="K193" i="1"/>
  <c r="J193" i="1"/>
  <c r="F193" i="1"/>
  <c r="E193" i="1"/>
  <c r="K192" i="1"/>
  <c r="J192" i="1"/>
  <c r="F192" i="1"/>
  <c r="E192" i="1"/>
  <c r="K191" i="1"/>
  <c r="J191" i="1"/>
  <c r="F191" i="1"/>
  <c r="E191" i="1"/>
  <c r="K190" i="1"/>
  <c r="J190" i="1"/>
  <c r="F190" i="1"/>
  <c r="E190" i="1"/>
  <c r="K189" i="1"/>
  <c r="J189" i="1"/>
  <c r="F189" i="1"/>
  <c r="E189" i="1"/>
  <c r="K188" i="1"/>
  <c r="J188" i="1"/>
  <c r="F188" i="1"/>
  <c r="E188" i="1"/>
  <c r="K187" i="1"/>
  <c r="J187" i="1"/>
  <c r="F187" i="1"/>
  <c r="E187" i="1"/>
  <c r="K186" i="1"/>
  <c r="J186" i="1"/>
  <c r="F186" i="1"/>
  <c r="E186" i="1"/>
  <c r="K185" i="1"/>
  <c r="J185" i="1"/>
  <c r="F185" i="1"/>
  <c r="E185" i="1"/>
  <c r="K184" i="1"/>
  <c r="J184" i="1"/>
  <c r="F184" i="1"/>
  <c r="E184" i="1"/>
  <c r="K183" i="1"/>
  <c r="J183" i="1"/>
  <c r="F183" i="1"/>
  <c r="E183" i="1"/>
  <c r="K182" i="1"/>
  <c r="J182" i="1"/>
  <c r="F182" i="1"/>
  <c r="E182" i="1"/>
  <c r="K181" i="1"/>
  <c r="J181" i="1"/>
  <c r="F181" i="1"/>
  <c r="E181" i="1"/>
  <c r="K180" i="1"/>
  <c r="J180" i="1"/>
  <c r="F180" i="1"/>
  <c r="E180" i="1"/>
  <c r="K179" i="1"/>
  <c r="J179" i="1"/>
  <c r="F179" i="1"/>
  <c r="E179" i="1"/>
  <c r="K178" i="1"/>
  <c r="J178" i="1"/>
  <c r="F178" i="1"/>
  <c r="E178" i="1"/>
  <c r="K177" i="1"/>
  <c r="J177" i="1"/>
  <c r="F177" i="1"/>
  <c r="E177" i="1"/>
  <c r="K176" i="1"/>
  <c r="J176" i="1"/>
  <c r="F176" i="1"/>
  <c r="E176" i="1"/>
  <c r="K175" i="1"/>
  <c r="J175" i="1"/>
  <c r="F175" i="1"/>
  <c r="E175" i="1"/>
  <c r="K174" i="1"/>
  <c r="J174" i="1"/>
  <c r="F174" i="1"/>
  <c r="E174" i="1"/>
  <c r="K173" i="1"/>
  <c r="J173" i="1"/>
  <c r="F173" i="1"/>
  <c r="E173" i="1"/>
  <c r="K172" i="1"/>
  <c r="J172" i="1"/>
  <c r="F172" i="1"/>
  <c r="E172" i="1"/>
  <c r="K171" i="1"/>
  <c r="J171" i="1"/>
  <c r="F171" i="1"/>
  <c r="E171" i="1"/>
  <c r="K170" i="1"/>
  <c r="J170" i="1"/>
  <c r="F170" i="1"/>
  <c r="E170" i="1"/>
  <c r="K169" i="1"/>
  <c r="J169" i="1"/>
  <c r="F169" i="1"/>
  <c r="E169" i="1"/>
  <c r="K168" i="1"/>
  <c r="J168" i="1"/>
  <c r="F168" i="1"/>
  <c r="E168" i="1"/>
  <c r="K167" i="1"/>
  <c r="J167" i="1"/>
  <c r="F167" i="1"/>
  <c r="E167" i="1"/>
  <c r="K166" i="1"/>
  <c r="J166" i="1"/>
  <c r="F166" i="1"/>
  <c r="E166" i="1"/>
  <c r="K165" i="1"/>
  <c r="J165" i="1"/>
  <c r="F165" i="1"/>
  <c r="E165" i="1"/>
  <c r="K164" i="1"/>
  <c r="J164" i="1"/>
  <c r="F164" i="1"/>
  <c r="E164" i="1"/>
  <c r="K163" i="1"/>
  <c r="J163" i="1"/>
  <c r="F163" i="1"/>
  <c r="E163" i="1"/>
  <c r="K162" i="1"/>
  <c r="J162" i="1"/>
  <c r="F162" i="1"/>
  <c r="E162" i="1"/>
  <c r="K161" i="1"/>
  <c r="J161" i="1"/>
  <c r="F161" i="1"/>
  <c r="E161" i="1"/>
  <c r="K160" i="1"/>
  <c r="J160" i="1"/>
  <c r="F160" i="1"/>
  <c r="E160" i="1"/>
  <c r="K159" i="1"/>
  <c r="J159" i="1"/>
  <c r="F159" i="1"/>
  <c r="E159" i="1"/>
  <c r="K158" i="1"/>
  <c r="J158" i="1"/>
  <c r="F158" i="1"/>
  <c r="E158" i="1"/>
  <c r="K157" i="1"/>
  <c r="J157" i="1"/>
  <c r="F157" i="1"/>
  <c r="E157" i="1"/>
  <c r="K156" i="1"/>
  <c r="J156" i="1"/>
  <c r="F156" i="1"/>
  <c r="E156" i="1"/>
  <c r="K155" i="1"/>
  <c r="J155" i="1"/>
  <c r="F155" i="1"/>
  <c r="E155" i="1"/>
  <c r="K154" i="1"/>
  <c r="J154" i="1"/>
  <c r="F154" i="1"/>
  <c r="E154" i="1"/>
  <c r="K153" i="1"/>
  <c r="J153" i="1"/>
  <c r="F153" i="1"/>
  <c r="E153" i="1"/>
  <c r="K152" i="1"/>
  <c r="J152" i="1"/>
  <c r="F152" i="1"/>
  <c r="E152" i="1"/>
  <c r="K151" i="1"/>
  <c r="J151" i="1"/>
  <c r="F151" i="1"/>
  <c r="E151" i="1"/>
  <c r="K150" i="1"/>
  <c r="J150" i="1"/>
  <c r="F150" i="1"/>
  <c r="E150" i="1"/>
  <c r="K149" i="1"/>
  <c r="J149" i="1"/>
  <c r="F149" i="1"/>
  <c r="E149" i="1"/>
  <c r="K148" i="1"/>
  <c r="J148" i="1"/>
  <c r="F148" i="1"/>
  <c r="E148" i="1"/>
  <c r="K147" i="1"/>
  <c r="J147" i="1"/>
  <c r="F147" i="1"/>
  <c r="E147" i="1"/>
  <c r="K146" i="1"/>
  <c r="J146" i="1"/>
  <c r="F146" i="1"/>
  <c r="E146" i="1"/>
  <c r="K145" i="1"/>
  <c r="J145" i="1"/>
  <c r="F145" i="1"/>
  <c r="E145" i="1"/>
  <c r="K144" i="1"/>
  <c r="J144" i="1"/>
  <c r="F144" i="1"/>
  <c r="E144" i="1"/>
  <c r="K143" i="1"/>
  <c r="J143" i="1"/>
  <c r="F143" i="1"/>
  <c r="E143" i="1"/>
  <c r="K142" i="1"/>
  <c r="J142" i="1"/>
  <c r="F142" i="1"/>
  <c r="E142" i="1"/>
  <c r="K141" i="1"/>
  <c r="J141" i="1"/>
  <c r="F141" i="1"/>
  <c r="E141" i="1"/>
  <c r="K140" i="1"/>
  <c r="J140" i="1"/>
  <c r="F140" i="1"/>
  <c r="E140" i="1"/>
  <c r="K139" i="1"/>
  <c r="J139" i="1"/>
  <c r="F139" i="1"/>
  <c r="E139" i="1"/>
  <c r="K138" i="1"/>
  <c r="J138" i="1"/>
  <c r="F138" i="1"/>
  <c r="E138" i="1"/>
  <c r="K137" i="1"/>
  <c r="J137" i="1"/>
  <c r="F137" i="1"/>
  <c r="E137" i="1"/>
  <c r="K136" i="1"/>
  <c r="J136" i="1"/>
  <c r="F136" i="1"/>
  <c r="E136" i="1"/>
  <c r="K135" i="1"/>
  <c r="J135" i="1"/>
  <c r="F135" i="1"/>
  <c r="E135" i="1"/>
  <c r="K134" i="1"/>
  <c r="J134" i="1"/>
  <c r="F134" i="1"/>
  <c r="E134" i="1"/>
  <c r="K133" i="1"/>
  <c r="J133" i="1"/>
  <c r="F133" i="1"/>
  <c r="E133" i="1"/>
  <c r="K132" i="1"/>
  <c r="J132" i="1"/>
  <c r="F132" i="1"/>
  <c r="E132" i="1"/>
  <c r="K131" i="1"/>
  <c r="J131" i="1"/>
  <c r="F131" i="1"/>
  <c r="E131" i="1"/>
  <c r="K130" i="1"/>
  <c r="J130" i="1"/>
  <c r="F130" i="1"/>
  <c r="E130" i="1"/>
  <c r="K129" i="1"/>
  <c r="J129" i="1"/>
  <c r="F129" i="1"/>
  <c r="E129" i="1"/>
  <c r="K128" i="1"/>
  <c r="J128" i="1"/>
  <c r="F128" i="1"/>
  <c r="E128" i="1"/>
  <c r="K127" i="1"/>
  <c r="J127" i="1"/>
  <c r="F127" i="1"/>
  <c r="E127" i="1"/>
  <c r="K126" i="1"/>
  <c r="J126" i="1"/>
  <c r="F126" i="1"/>
  <c r="E126" i="1"/>
  <c r="K125" i="1"/>
  <c r="J125" i="1"/>
  <c r="F125" i="1"/>
  <c r="E125" i="1"/>
  <c r="K124" i="1"/>
  <c r="J124" i="1"/>
  <c r="F124" i="1"/>
  <c r="E124" i="1"/>
  <c r="K123" i="1"/>
  <c r="J123" i="1"/>
  <c r="F123" i="1"/>
  <c r="E123" i="1"/>
  <c r="K122" i="1"/>
  <c r="J122" i="1"/>
  <c r="F122" i="1"/>
  <c r="E122" i="1"/>
  <c r="K121" i="1"/>
  <c r="J121" i="1"/>
  <c r="F121" i="1"/>
  <c r="E121" i="1"/>
  <c r="K120" i="1"/>
  <c r="J120" i="1"/>
  <c r="F120" i="1"/>
  <c r="E120" i="1"/>
  <c r="K119" i="1"/>
  <c r="J119" i="1"/>
  <c r="F119" i="1"/>
  <c r="E119" i="1"/>
  <c r="K118" i="1"/>
  <c r="J118" i="1"/>
  <c r="F118" i="1"/>
  <c r="E118" i="1"/>
  <c r="K117" i="1"/>
  <c r="J117" i="1"/>
  <c r="F117" i="1"/>
  <c r="E117" i="1"/>
  <c r="K116" i="1"/>
  <c r="J116" i="1"/>
  <c r="F116" i="1"/>
  <c r="E116" i="1"/>
  <c r="K115" i="1"/>
  <c r="J115" i="1"/>
  <c r="F115" i="1"/>
  <c r="E115" i="1"/>
  <c r="K114" i="1"/>
  <c r="J114" i="1"/>
  <c r="F114" i="1"/>
  <c r="E114" i="1"/>
  <c r="K113" i="1"/>
  <c r="J113" i="1"/>
  <c r="F113" i="1"/>
  <c r="E113" i="1"/>
  <c r="K112" i="1"/>
  <c r="J112" i="1"/>
  <c r="F112" i="1"/>
  <c r="E112" i="1"/>
  <c r="K111" i="1"/>
  <c r="J111" i="1"/>
  <c r="F111" i="1"/>
  <c r="E111" i="1"/>
  <c r="K110" i="1"/>
  <c r="J110" i="1"/>
  <c r="F110" i="1"/>
  <c r="E110" i="1"/>
  <c r="K109" i="1"/>
  <c r="J109" i="1"/>
  <c r="F109" i="1"/>
  <c r="E109" i="1"/>
  <c r="K108" i="1"/>
  <c r="J108" i="1"/>
  <c r="F108" i="1"/>
  <c r="E108" i="1"/>
  <c r="K107" i="1"/>
  <c r="J107" i="1"/>
  <c r="F107" i="1"/>
  <c r="E107" i="1"/>
  <c r="K106" i="1"/>
  <c r="J106" i="1"/>
  <c r="F106" i="1"/>
  <c r="E106" i="1"/>
  <c r="K105" i="1"/>
  <c r="J105" i="1"/>
  <c r="F105" i="1"/>
  <c r="E105" i="1"/>
  <c r="K104" i="1"/>
  <c r="J104" i="1"/>
  <c r="F104" i="1"/>
  <c r="E104" i="1"/>
  <c r="K103" i="1"/>
  <c r="J103" i="1"/>
  <c r="F103" i="1"/>
  <c r="E103" i="1"/>
  <c r="K102" i="1"/>
  <c r="J102" i="1"/>
  <c r="F102" i="1"/>
  <c r="E102" i="1"/>
  <c r="K101" i="1"/>
  <c r="J101" i="1"/>
  <c r="F101" i="1"/>
  <c r="E101" i="1"/>
  <c r="K100" i="1"/>
  <c r="J100" i="1"/>
  <c r="F100" i="1"/>
  <c r="E100" i="1"/>
  <c r="K99" i="1"/>
  <c r="J99" i="1"/>
  <c r="F99" i="1"/>
  <c r="E99" i="1"/>
  <c r="K98" i="1"/>
  <c r="J98" i="1"/>
  <c r="F98" i="1"/>
  <c r="E98" i="1"/>
  <c r="K97" i="1"/>
  <c r="J97" i="1"/>
  <c r="F97" i="1"/>
  <c r="E97" i="1"/>
  <c r="K96" i="1"/>
  <c r="J96" i="1"/>
  <c r="F96" i="1"/>
  <c r="E96" i="1"/>
  <c r="K95" i="1"/>
  <c r="J95" i="1"/>
  <c r="F95" i="1"/>
  <c r="E95" i="1"/>
  <c r="K94" i="1"/>
  <c r="J94" i="1"/>
  <c r="F94" i="1"/>
  <c r="E94" i="1"/>
  <c r="K93" i="1"/>
  <c r="J93" i="1"/>
  <c r="F93" i="1"/>
  <c r="E93" i="1"/>
  <c r="K92" i="1"/>
  <c r="J92" i="1"/>
  <c r="F92" i="1"/>
  <c r="E92" i="1"/>
  <c r="K91" i="1"/>
  <c r="J91" i="1"/>
  <c r="F91" i="1"/>
  <c r="E91" i="1"/>
  <c r="K90" i="1"/>
  <c r="J90" i="1"/>
  <c r="F90" i="1"/>
  <c r="E90" i="1"/>
  <c r="K89" i="1"/>
  <c r="J89" i="1"/>
  <c r="F89" i="1"/>
  <c r="E89" i="1"/>
  <c r="K88" i="1"/>
  <c r="J88" i="1"/>
  <c r="F88" i="1"/>
  <c r="E88" i="1"/>
  <c r="K87" i="1"/>
  <c r="J87" i="1"/>
  <c r="F87" i="1"/>
  <c r="E87" i="1"/>
  <c r="K86" i="1"/>
  <c r="J86" i="1"/>
  <c r="F86" i="1"/>
  <c r="E86" i="1"/>
  <c r="K85" i="1"/>
  <c r="J85" i="1"/>
  <c r="F85" i="1"/>
  <c r="E85" i="1"/>
  <c r="K84" i="1"/>
  <c r="J84" i="1"/>
  <c r="F84" i="1"/>
  <c r="E84" i="1"/>
  <c r="K83" i="1"/>
  <c r="J83" i="1"/>
  <c r="F83" i="1"/>
  <c r="E83" i="1"/>
  <c r="K82" i="1"/>
  <c r="J82" i="1"/>
  <c r="F82" i="1"/>
  <c r="E82" i="1"/>
  <c r="K81" i="1"/>
  <c r="J81" i="1"/>
  <c r="F81" i="1"/>
  <c r="E81" i="1"/>
  <c r="K80" i="1"/>
  <c r="J80" i="1"/>
  <c r="F80" i="1"/>
  <c r="E80" i="1"/>
  <c r="K79" i="1"/>
  <c r="J79" i="1"/>
  <c r="F79" i="1"/>
  <c r="E79" i="1"/>
  <c r="K78" i="1"/>
  <c r="J78" i="1"/>
  <c r="F78" i="1"/>
  <c r="E78" i="1"/>
  <c r="K77" i="1"/>
  <c r="J77" i="1"/>
  <c r="F77" i="1"/>
  <c r="E77" i="1"/>
  <c r="K76" i="1"/>
  <c r="J76" i="1"/>
  <c r="F76" i="1"/>
  <c r="E76" i="1"/>
  <c r="K75" i="1"/>
  <c r="J75" i="1"/>
  <c r="F75" i="1"/>
  <c r="E75" i="1"/>
  <c r="K74" i="1"/>
  <c r="J74" i="1"/>
  <c r="F74" i="1"/>
  <c r="E74" i="1"/>
  <c r="K73" i="1"/>
  <c r="J73" i="1"/>
  <c r="F73" i="1"/>
  <c r="E73" i="1"/>
  <c r="K72" i="1"/>
  <c r="J72" i="1"/>
  <c r="F72" i="1"/>
  <c r="E72" i="1"/>
  <c r="K71" i="1"/>
  <c r="J71" i="1"/>
  <c r="F71" i="1"/>
  <c r="E71" i="1"/>
  <c r="K70" i="1"/>
  <c r="J70" i="1"/>
  <c r="F70" i="1"/>
  <c r="E70" i="1"/>
  <c r="K69" i="1"/>
  <c r="J69" i="1"/>
  <c r="F69" i="1"/>
  <c r="E69" i="1"/>
  <c r="K68" i="1"/>
  <c r="J68" i="1"/>
  <c r="F68" i="1"/>
  <c r="E68" i="1"/>
  <c r="K67" i="1"/>
  <c r="J67" i="1"/>
  <c r="F67" i="1"/>
  <c r="E67" i="1"/>
  <c r="K66" i="1"/>
  <c r="J66" i="1"/>
  <c r="F66" i="1"/>
  <c r="E66" i="1"/>
  <c r="K65" i="1"/>
  <c r="J65" i="1"/>
  <c r="F65" i="1"/>
  <c r="E65" i="1"/>
  <c r="K64" i="1"/>
  <c r="J64" i="1"/>
  <c r="F64" i="1"/>
  <c r="E64" i="1"/>
  <c r="K63" i="1"/>
  <c r="J63" i="1"/>
  <c r="F63" i="1"/>
  <c r="E63" i="1"/>
  <c r="K62" i="1"/>
  <c r="J62" i="1"/>
  <c r="F62" i="1"/>
  <c r="E62" i="1"/>
  <c r="K61" i="1"/>
  <c r="J61" i="1"/>
  <c r="F61" i="1"/>
  <c r="E61" i="1"/>
  <c r="K60" i="1"/>
  <c r="J60" i="1"/>
  <c r="F60" i="1"/>
  <c r="E60" i="1"/>
  <c r="K59" i="1"/>
  <c r="J59" i="1"/>
  <c r="F59" i="1"/>
  <c r="E59" i="1"/>
  <c r="K58" i="1"/>
  <c r="J58" i="1"/>
  <c r="F58" i="1"/>
  <c r="E58" i="1"/>
  <c r="K57" i="1"/>
  <c r="J57" i="1"/>
  <c r="F57" i="1"/>
  <c r="E57" i="1"/>
  <c r="K56" i="1"/>
  <c r="J56" i="1"/>
  <c r="F56" i="1"/>
  <c r="E56" i="1"/>
  <c r="K55" i="1"/>
  <c r="J55" i="1"/>
  <c r="F55" i="1"/>
  <c r="E55" i="1"/>
  <c r="K54" i="1"/>
  <c r="J54" i="1"/>
  <c r="F54" i="1"/>
  <c r="E54" i="1"/>
  <c r="J53" i="1"/>
  <c r="F53" i="1"/>
  <c r="E53" i="1"/>
  <c r="K52" i="1"/>
  <c r="J52" i="1"/>
  <c r="F52" i="1"/>
  <c r="E52" i="1"/>
  <c r="K51" i="1"/>
  <c r="J51" i="1"/>
  <c r="F51" i="1"/>
  <c r="E51" i="1"/>
  <c r="K50" i="1"/>
  <c r="J50" i="1"/>
  <c r="F50" i="1"/>
  <c r="E50" i="1"/>
  <c r="K49" i="1"/>
  <c r="J49" i="1"/>
  <c r="F49" i="1"/>
  <c r="E49" i="1"/>
  <c r="K48" i="1"/>
  <c r="J48" i="1"/>
  <c r="F48" i="1"/>
  <c r="E48" i="1"/>
  <c r="K47" i="1"/>
  <c r="J47" i="1"/>
  <c r="F47" i="1"/>
  <c r="E47" i="1"/>
  <c r="K46" i="1"/>
  <c r="J46" i="1"/>
  <c r="F46" i="1"/>
  <c r="E46" i="1"/>
  <c r="K45" i="1"/>
  <c r="J45" i="1"/>
  <c r="F45" i="1"/>
  <c r="E45" i="1"/>
  <c r="K44" i="1"/>
  <c r="J44" i="1"/>
  <c r="F44" i="1"/>
  <c r="E44" i="1"/>
  <c r="K43" i="1"/>
  <c r="J43" i="1"/>
  <c r="F43" i="1"/>
  <c r="E43" i="1"/>
  <c r="K42" i="1"/>
  <c r="J42" i="1"/>
  <c r="F42" i="1"/>
  <c r="E42" i="1"/>
  <c r="K41" i="1"/>
  <c r="J41" i="1"/>
  <c r="F41" i="1"/>
  <c r="E41" i="1"/>
  <c r="K40" i="1"/>
  <c r="J40" i="1"/>
  <c r="F40" i="1"/>
  <c r="E40" i="1"/>
  <c r="K39" i="1"/>
  <c r="J39" i="1"/>
  <c r="F39" i="1"/>
  <c r="E39" i="1"/>
  <c r="K38" i="1"/>
  <c r="J38" i="1"/>
  <c r="F38" i="1"/>
  <c r="E38" i="1"/>
  <c r="K37" i="1"/>
  <c r="J37" i="1"/>
  <c r="F37" i="1"/>
  <c r="E37" i="1"/>
  <c r="K36" i="1"/>
  <c r="J36" i="1"/>
  <c r="F36" i="1"/>
  <c r="E36" i="1"/>
  <c r="K35" i="1"/>
  <c r="J35" i="1"/>
  <c r="F35" i="1"/>
  <c r="E35" i="1"/>
  <c r="K34" i="1"/>
  <c r="J34" i="1"/>
  <c r="F34" i="1"/>
  <c r="E34" i="1"/>
  <c r="K33" i="1"/>
  <c r="J33" i="1"/>
  <c r="F33" i="1"/>
  <c r="E33" i="1"/>
  <c r="K32" i="1"/>
  <c r="J32" i="1"/>
  <c r="F32" i="1"/>
  <c r="E32" i="1"/>
  <c r="K31" i="1"/>
  <c r="J31" i="1"/>
  <c r="F31" i="1"/>
  <c r="E31" i="1"/>
  <c r="K30" i="1"/>
  <c r="J30" i="1"/>
  <c r="F30" i="1"/>
  <c r="E30" i="1"/>
  <c r="K29" i="1"/>
  <c r="J29" i="1"/>
  <c r="F29" i="1"/>
  <c r="E29" i="1"/>
  <c r="K28" i="1"/>
  <c r="J28" i="1"/>
  <c r="F28" i="1"/>
  <c r="E28" i="1"/>
  <c r="K27" i="1"/>
  <c r="J27" i="1"/>
  <c r="F27" i="1"/>
  <c r="E27" i="1"/>
  <c r="K26" i="1"/>
  <c r="J26" i="1"/>
  <c r="F26" i="1"/>
  <c r="E26" i="1"/>
  <c r="K25" i="1"/>
  <c r="J25" i="1"/>
  <c r="F25" i="1"/>
  <c r="E25" i="1"/>
  <c r="K24" i="1"/>
  <c r="J24" i="1"/>
  <c r="F24" i="1"/>
  <c r="E24" i="1"/>
  <c r="K23" i="1"/>
  <c r="J23" i="1"/>
  <c r="F23" i="1"/>
  <c r="E23" i="1"/>
  <c r="K22" i="1"/>
  <c r="J22" i="1"/>
  <c r="F22" i="1"/>
  <c r="E22" i="1"/>
  <c r="K21" i="1"/>
  <c r="J21" i="1"/>
  <c r="F21" i="1"/>
  <c r="E21" i="1"/>
  <c r="K20" i="1"/>
  <c r="J20" i="1"/>
  <c r="F20" i="1"/>
  <c r="E20" i="1"/>
  <c r="K19" i="1"/>
  <c r="J19" i="1"/>
  <c r="F19" i="1"/>
  <c r="E19" i="1"/>
  <c r="K18" i="1"/>
  <c r="J18" i="1"/>
  <c r="F18" i="1"/>
  <c r="E18" i="1"/>
  <c r="K17" i="1"/>
  <c r="J17" i="1"/>
  <c r="F17" i="1"/>
  <c r="E17" i="1"/>
  <c r="K16" i="1"/>
  <c r="J16" i="1"/>
  <c r="F16" i="1"/>
  <c r="E16" i="1"/>
  <c r="K15" i="1"/>
  <c r="J15" i="1"/>
  <c r="F15" i="1"/>
  <c r="E15" i="1"/>
  <c r="K14" i="1"/>
  <c r="J14" i="1"/>
  <c r="F14" i="1"/>
  <c r="E14" i="1"/>
  <c r="K13" i="1"/>
  <c r="J13" i="1"/>
  <c r="F13" i="1"/>
  <c r="E13" i="1"/>
  <c r="K12" i="1"/>
  <c r="J12" i="1"/>
  <c r="F12" i="1"/>
  <c r="E12" i="1"/>
  <c r="K11" i="1"/>
  <c r="J11" i="1"/>
  <c r="F11" i="1"/>
  <c r="E11" i="1"/>
  <c r="K10" i="1"/>
  <c r="J10" i="1"/>
  <c r="F10" i="1"/>
  <c r="E10" i="1"/>
  <c r="K9" i="1"/>
  <c r="J9" i="1"/>
  <c r="F9" i="1"/>
  <c r="E9" i="1"/>
  <c r="K8" i="1"/>
  <c r="J8" i="1"/>
  <c r="F8" i="1"/>
  <c r="E8" i="1"/>
  <c r="K7" i="1"/>
  <c r="J7" i="1"/>
  <c r="F7" i="1"/>
  <c r="E7" i="1"/>
  <c r="K6" i="1"/>
  <c r="J6" i="1"/>
  <c r="F6" i="1"/>
  <c r="E6" i="1"/>
  <c r="K5" i="1"/>
  <c r="J5" i="1"/>
  <c r="F5" i="1"/>
  <c r="E5" i="1"/>
  <c r="K4" i="1"/>
  <c r="J4" i="1"/>
  <c r="F4" i="1"/>
  <c r="E4" i="1"/>
  <c r="K3" i="1"/>
  <c r="J3" i="1"/>
  <c r="F3" i="1"/>
  <c r="E3" i="1"/>
  <c r="K2" i="1"/>
  <c r="J2" i="1"/>
  <c r="F2" i="1"/>
  <c r="E2" i="1"/>
</calcChain>
</file>

<file path=xl/sharedStrings.xml><?xml version="1.0" encoding="utf-8"?>
<sst xmlns="http://schemas.openxmlformats.org/spreadsheetml/2006/main" count="5192" uniqueCount="1472">
  <si>
    <t>录取年份</t>
  </si>
  <si>
    <t>考生号</t>
  </si>
  <si>
    <t>生源省市代码</t>
  </si>
  <si>
    <t>姓名</t>
  </si>
  <si>
    <t>性别</t>
  </si>
  <si>
    <t>出生日期</t>
  </si>
  <si>
    <t>证件类型</t>
  </si>
  <si>
    <t>证件号码</t>
  </si>
  <si>
    <t>政治面貌</t>
  </si>
  <si>
    <t>民族</t>
  </si>
  <si>
    <t>院校代码</t>
  </si>
  <si>
    <t>院校名称</t>
  </si>
  <si>
    <t>专业代码</t>
  </si>
  <si>
    <t>专业名称</t>
  </si>
  <si>
    <t>层次</t>
  </si>
  <si>
    <t>学习形式</t>
  </si>
  <si>
    <t>学制</t>
  </si>
  <si>
    <t>总分</t>
  </si>
  <si>
    <t>2026</t>
  </si>
  <si>
    <t>26P112607100244</t>
  </si>
  <si>
    <t>50</t>
  </si>
  <si>
    <t>罗青</t>
  </si>
  <si>
    <t>居民身份证</t>
  </si>
  <si>
    <t>12607</t>
  </si>
  <si>
    <t>重庆机电职业技术大学</t>
  </si>
  <si>
    <t>260301</t>
  </si>
  <si>
    <t>机械电子工程技术</t>
  </si>
  <si>
    <t>专升本</t>
  </si>
  <si>
    <t>普通全日制</t>
  </si>
  <si>
    <t>4</t>
  </si>
  <si>
    <t>26P112607100247</t>
  </si>
  <si>
    <t>罗佃</t>
  </si>
  <si>
    <t>26P112607100257</t>
  </si>
  <si>
    <t>周磊</t>
  </si>
  <si>
    <t>26P112607100246</t>
  </si>
  <si>
    <t>谢伟</t>
  </si>
  <si>
    <t>26P112607100306</t>
  </si>
  <si>
    <t>王能飞</t>
  </si>
  <si>
    <t>26P112607100248</t>
  </si>
  <si>
    <t>李明粤</t>
  </si>
  <si>
    <t>26P112607100260</t>
  </si>
  <si>
    <t>何嘉希</t>
  </si>
  <si>
    <t>26P112607100266</t>
  </si>
  <si>
    <t>杨远航</t>
  </si>
  <si>
    <t>26P112607100283</t>
  </si>
  <si>
    <t>任靖</t>
  </si>
  <si>
    <t>26P112607100309</t>
  </si>
  <si>
    <t>罗舒悦</t>
  </si>
  <si>
    <t>26P112607100237</t>
  </si>
  <si>
    <t>陈和满</t>
  </si>
  <si>
    <t>26P112607100230</t>
  </si>
  <si>
    <t>任欢</t>
  </si>
  <si>
    <t>26P112607100270</t>
  </si>
  <si>
    <t>吴柔桦</t>
  </si>
  <si>
    <t>26P112607100310</t>
  </si>
  <si>
    <t>巨光旭</t>
  </si>
  <si>
    <t>26P112607100273</t>
  </si>
  <si>
    <t>何枫</t>
  </si>
  <si>
    <t>26P112607100277</t>
  </si>
  <si>
    <t>钟瑶</t>
  </si>
  <si>
    <t>26P112607100301</t>
  </si>
  <si>
    <t>李承翰</t>
  </si>
  <si>
    <t>26P112607100241</t>
  </si>
  <si>
    <t>唐瑞</t>
  </si>
  <si>
    <t>26P112607100264</t>
  </si>
  <si>
    <t>朱志彬</t>
  </si>
  <si>
    <t>26P112607100300</t>
  </si>
  <si>
    <t>朱江淋</t>
  </si>
  <si>
    <t>26P112607100281</t>
  </si>
  <si>
    <t>杨金润</t>
  </si>
  <si>
    <t>26P112607100258</t>
  </si>
  <si>
    <t>彭鑫</t>
  </si>
  <si>
    <t>26P112607100231</t>
  </si>
  <si>
    <t>廖德欣</t>
  </si>
  <si>
    <t>26P112607100245</t>
  </si>
  <si>
    <t>田井涛</t>
  </si>
  <si>
    <t>26P112607100265</t>
  </si>
  <si>
    <t>江炫呈</t>
  </si>
  <si>
    <t>26P112607100267</t>
  </si>
  <si>
    <t>谢雨佳</t>
  </si>
  <si>
    <t>26P112607100234</t>
  </si>
  <si>
    <t>邹毅</t>
  </si>
  <si>
    <t>26P112607100259</t>
  </si>
  <si>
    <t>杨金山</t>
  </si>
  <si>
    <t>26P112607100272</t>
  </si>
  <si>
    <t>傅强</t>
  </si>
  <si>
    <t>26P112607100308</t>
  </si>
  <si>
    <t>周鑫</t>
  </si>
  <si>
    <t>26P112607100233</t>
  </si>
  <si>
    <t>杨安鑫</t>
  </si>
  <si>
    <t>26P112607100239</t>
  </si>
  <si>
    <t>周俊</t>
  </si>
  <si>
    <t>26P112607100240</t>
  </si>
  <si>
    <t>鄢思雨</t>
  </si>
  <si>
    <t>26P112607100263</t>
  </si>
  <si>
    <t>张健</t>
  </si>
  <si>
    <t>26P112607100238</t>
  </si>
  <si>
    <t>胡可豪</t>
  </si>
  <si>
    <t>26P112607100250</t>
  </si>
  <si>
    <t>温金宝</t>
  </si>
  <si>
    <t>26P112607100256</t>
  </si>
  <si>
    <t>刘旭</t>
  </si>
  <si>
    <t>26P112607100254</t>
  </si>
  <si>
    <t>马鑫</t>
  </si>
  <si>
    <t>26P112607100268</t>
  </si>
  <si>
    <t>聂磊</t>
  </si>
  <si>
    <t>26P112607100229</t>
  </si>
  <si>
    <t>欧俊言</t>
  </si>
  <si>
    <t>26P112607100242</t>
  </si>
  <si>
    <t>任源鑫</t>
  </si>
  <si>
    <t>26P112607100282</t>
  </si>
  <si>
    <t>何小松</t>
  </si>
  <si>
    <t>26P112607100227</t>
  </si>
  <si>
    <t>石鹏</t>
  </si>
  <si>
    <t>26P112607100235</t>
  </si>
  <si>
    <t>唐雨</t>
  </si>
  <si>
    <t>26P112607100243</t>
  </si>
  <si>
    <t>何利君</t>
  </si>
  <si>
    <t>26P112607100289</t>
  </si>
  <si>
    <t>吴俊宏</t>
  </si>
  <si>
    <t>26P112607100269</t>
  </si>
  <si>
    <t>李俊豪</t>
  </si>
  <si>
    <t>26P112607100232</t>
  </si>
  <si>
    <t>邓睿</t>
  </si>
  <si>
    <t>26P112607100255</t>
  </si>
  <si>
    <t>张斌</t>
  </si>
  <si>
    <t>26P112607100249</t>
  </si>
  <si>
    <t>杨杰</t>
  </si>
  <si>
    <t>26P112607100278</t>
  </si>
  <si>
    <t>郑开元</t>
  </si>
  <si>
    <t>26P112607100307</t>
  </si>
  <si>
    <t>曾昊</t>
  </si>
  <si>
    <t>26P112607100275</t>
  </si>
  <si>
    <t>曾雪飞</t>
  </si>
  <si>
    <t>26P112607100261</t>
  </si>
  <si>
    <t>王振吉</t>
  </si>
  <si>
    <t>26P112607100251</t>
  </si>
  <si>
    <t>何承志</t>
  </si>
  <si>
    <t>26P112607100252</t>
  </si>
  <si>
    <t>刘劲源</t>
  </si>
  <si>
    <t>26P112607100287</t>
  </si>
  <si>
    <t>王恩超</t>
  </si>
  <si>
    <t>26P112607100303</t>
  </si>
  <si>
    <t>金俊</t>
  </si>
  <si>
    <t>26P112607100297</t>
  </si>
  <si>
    <t>胡斯超</t>
  </si>
  <si>
    <t>26P112607100302</t>
  </si>
  <si>
    <t>吴尧</t>
  </si>
  <si>
    <t>26P112607100290</t>
  </si>
  <si>
    <t>邱红杰</t>
  </si>
  <si>
    <t>26P112607100280</t>
  </si>
  <si>
    <t>淳玉杰</t>
  </si>
  <si>
    <t>26P112607100276</t>
  </si>
  <si>
    <t>代显朋</t>
  </si>
  <si>
    <t>26P112607100279</t>
  </si>
  <si>
    <t>李桥</t>
  </si>
  <si>
    <t>26P112607100295</t>
  </si>
  <si>
    <t>谭德夔</t>
  </si>
  <si>
    <t>26P112607100228</t>
  </si>
  <si>
    <t>刘湘</t>
  </si>
  <si>
    <t>26P112607100298</t>
  </si>
  <si>
    <t>文瑶</t>
  </si>
  <si>
    <t>26P112607100311</t>
  </si>
  <si>
    <t>谭湖川</t>
  </si>
  <si>
    <t>26P112607100262</t>
  </si>
  <si>
    <t>皮翔宇</t>
  </si>
  <si>
    <t>26P112607100253</t>
  </si>
  <si>
    <t>吴超</t>
  </si>
  <si>
    <t>26P112607100294</t>
  </si>
  <si>
    <t>冯伟</t>
  </si>
  <si>
    <t>26P112607100288</t>
  </si>
  <si>
    <t>张子豪</t>
  </si>
  <si>
    <t>26P112607100322</t>
  </si>
  <si>
    <t>黄净</t>
  </si>
  <si>
    <t>260101</t>
  </si>
  <si>
    <t>机械设计制造及自动化</t>
  </si>
  <si>
    <t>26P112607100336</t>
  </si>
  <si>
    <t>石小丽</t>
  </si>
  <si>
    <t>26P112607100319</t>
  </si>
  <si>
    <t>胡诗弋</t>
  </si>
  <si>
    <t>26P112607100340</t>
  </si>
  <si>
    <t>张雪</t>
  </si>
  <si>
    <t>26P112607100324</t>
  </si>
  <si>
    <t>穆文宣</t>
  </si>
  <si>
    <t>26P112607100333</t>
  </si>
  <si>
    <t>侯艳</t>
  </si>
  <si>
    <t>26P112607100321</t>
  </si>
  <si>
    <t>高浪屿</t>
  </si>
  <si>
    <t>26P112607100349</t>
  </si>
  <si>
    <t>甘铭锐</t>
  </si>
  <si>
    <t>26P112607100398</t>
  </si>
  <si>
    <t>刘杨丹</t>
  </si>
  <si>
    <t>26P112607100346</t>
  </si>
  <si>
    <t>张绍涵</t>
  </si>
  <si>
    <t>26P112607100317</t>
  </si>
  <si>
    <t>赵雨轩</t>
  </si>
  <si>
    <t>26P112607100331</t>
  </si>
  <si>
    <t>万彦希</t>
  </si>
  <si>
    <t>26P112607100396</t>
  </si>
  <si>
    <t>代冰阳</t>
  </si>
  <si>
    <t>26P112607100348</t>
  </si>
  <si>
    <t>唐静</t>
  </si>
  <si>
    <t>26P112607100365</t>
  </si>
  <si>
    <t>唐浩</t>
  </si>
  <si>
    <t>26P112607100323</t>
  </si>
  <si>
    <t>董浩然</t>
  </si>
  <si>
    <t>26P112607100371</t>
  </si>
  <si>
    <t>蒋丽林</t>
  </si>
  <si>
    <t>26P112607100384</t>
  </si>
  <si>
    <t>董泽宇</t>
  </si>
  <si>
    <t>26P112607100344</t>
  </si>
  <si>
    <t>刘粮蜂</t>
  </si>
  <si>
    <t>26P112607100339</t>
  </si>
  <si>
    <t>古晓英</t>
  </si>
  <si>
    <t>26P112607100350</t>
  </si>
  <si>
    <t>龚天旺</t>
  </si>
  <si>
    <t>26P112607100393</t>
  </si>
  <si>
    <t>肖精晶</t>
  </si>
  <si>
    <t>26P112607100362</t>
  </si>
  <si>
    <t>黄娅</t>
  </si>
  <si>
    <t>26P112607100314</t>
  </si>
  <si>
    <t>罗晟晏</t>
  </si>
  <si>
    <t>26P112607100315</t>
  </si>
  <si>
    <t>梁森</t>
  </si>
  <si>
    <t>26P112607100320</t>
  </si>
  <si>
    <t>姚渝</t>
  </si>
  <si>
    <t>26P112607100386</t>
  </si>
  <si>
    <t>刘啟银</t>
  </si>
  <si>
    <t>26P112607100347</t>
  </si>
  <si>
    <t>蒋天佑</t>
  </si>
  <si>
    <t>26P112607100387</t>
  </si>
  <si>
    <t>张凌豪</t>
  </si>
  <si>
    <t>26P112607100330</t>
  </si>
  <si>
    <t>余冬</t>
  </si>
  <si>
    <t>26P112607100372</t>
  </si>
  <si>
    <t>陈坤</t>
  </si>
  <si>
    <t>26P112607100395</t>
  </si>
  <si>
    <t>巫鑫</t>
  </si>
  <si>
    <t>26P112607100358</t>
  </si>
  <si>
    <t>聂富欢</t>
  </si>
  <si>
    <t>26P112607100391</t>
  </si>
  <si>
    <t>冯月鹏</t>
  </si>
  <si>
    <t>26P112607100329</t>
  </si>
  <si>
    <t>龙永江</t>
  </si>
  <si>
    <t>26P112607100316</t>
  </si>
  <si>
    <t>翁远鹏</t>
  </si>
  <si>
    <t>26P112607100357</t>
  </si>
  <si>
    <t>覃文杰</t>
  </si>
  <si>
    <t>26P112607100338</t>
  </si>
  <si>
    <t>江浩</t>
  </si>
  <si>
    <t>26P112607100352</t>
  </si>
  <si>
    <t>林勇</t>
  </si>
  <si>
    <t>26P112607100363</t>
  </si>
  <si>
    <t>陈俊瑞</t>
  </si>
  <si>
    <t>26P112607100328</t>
  </si>
  <si>
    <t>温攀莉</t>
  </si>
  <si>
    <t>26P112607100378</t>
  </si>
  <si>
    <t>卢文君</t>
  </si>
  <si>
    <t>26P112607100359</t>
  </si>
  <si>
    <t>王娇娇</t>
  </si>
  <si>
    <t>26P112607100375</t>
  </si>
  <si>
    <t>刘佳琪</t>
  </si>
  <si>
    <t>26P112607100385</t>
  </si>
  <si>
    <t>管梓文</t>
  </si>
  <si>
    <t>26P112607100368</t>
  </si>
  <si>
    <t>向立志</t>
  </si>
  <si>
    <t>26P112607100377</t>
  </si>
  <si>
    <t>姚静</t>
  </si>
  <si>
    <t>26P112607100345</t>
  </si>
  <si>
    <t>杨鑫</t>
  </si>
  <si>
    <t>26P112607100335</t>
  </si>
  <si>
    <t>张绪航</t>
  </si>
  <si>
    <t>26P112607100380</t>
  </si>
  <si>
    <t>姚蕗</t>
  </si>
  <si>
    <t>26P112607100381</t>
  </si>
  <si>
    <t>郭燕玲</t>
  </si>
  <si>
    <t>26P112607100383</t>
  </si>
  <si>
    <t>方翠兰</t>
  </si>
  <si>
    <t>26P112607100337</t>
  </si>
  <si>
    <t>蒋博文</t>
  </si>
  <si>
    <t>26P112607100369</t>
  </si>
  <si>
    <t>梁鹏</t>
  </si>
  <si>
    <t>26P112607100342</t>
  </si>
  <si>
    <t>秦志成</t>
  </si>
  <si>
    <t>26P112607100361</t>
  </si>
  <si>
    <t>谭翔允</t>
  </si>
  <si>
    <t>26P112607100376</t>
  </si>
  <si>
    <t>向春凤</t>
  </si>
  <si>
    <t>26P112607100382</t>
  </si>
  <si>
    <t>黄芍燃</t>
  </si>
  <si>
    <t>26P112607100392</t>
  </si>
  <si>
    <t>雷清</t>
  </si>
  <si>
    <t>26P112607100360</t>
  </si>
  <si>
    <t>傅屹峰</t>
  </si>
  <si>
    <t>26P112607100364</t>
  </si>
  <si>
    <t>付攀军</t>
  </si>
  <si>
    <t>26P112607100388</t>
  </si>
  <si>
    <t>左重民</t>
  </si>
  <si>
    <t>26P112607100389</t>
  </si>
  <si>
    <t>王权</t>
  </si>
  <si>
    <t>26P112607100367</t>
  </si>
  <si>
    <t>彭记诚</t>
  </si>
  <si>
    <t>26P112607100313</t>
  </si>
  <si>
    <t>刘宏宇</t>
  </si>
  <si>
    <t>26P112607100356</t>
  </si>
  <si>
    <t>陈博林</t>
  </si>
  <si>
    <t>26P112607100390</t>
  </si>
  <si>
    <t>舒福洪</t>
  </si>
  <si>
    <t>26P112607100355</t>
  </si>
  <si>
    <t>刘鹏程</t>
  </si>
  <si>
    <t>26P112607100341</t>
  </si>
  <si>
    <t>潘睿</t>
  </si>
  <si>
    <t>26P112607100166</t>
  </si>
  <si>
    <t>田易卉</t>
  </si>
  <si>
    <t>260302</t>
  </si>
  <si>
    <t>电气工程及自动化</t>
  </si>
  <si>
    <t>26P112607100200</t>
  </si>
  <si>
    <t>彭邓丽</t>
  </si>
  <si>
    <t>26P112607100216</t>
  </si>
  <si>
    <t>肖凤</t>
  </si>
  <si>
    <t>26P112607100156</t>
  </si>
  <si>
    <t>庞心怡</t>
  </si>
  <si>
    <t>26P112607100161</t>
  </si>
  <si>
    <t>谭广</t>
  </si>
  <si>
    <t>26P112607100168</t>
  </si>
  <si>
    <t>向海洁</t>
  </si>
  <si>
    <t>26P112607100173</t>
  </si>
  <si>
    <t>袁露</t>
  </si>
  <si>
    <t>26P112607100211</t>
  </si>
  <si>
    <t>吴明静</t>
  </si>
  <si>
    <t>26P112607100169</t>
  </si>
  <si>
    <t>熊温馨</t>
  </si>
  <si>
    <t>26P112607100222</t>
  </si>
  <si>
    <t>周小利</t>
  </si>
  <si>
    <t>26P112607100209</t>
  </si>
  <si>
    <t>王彦熹</t>
  </si>
  <si>
    <t>26P112607100163</t>
  </si>
  <si>
    <t>唐诗琦</t>
  </si>
  <si>
    <t>26P112607100170</t>
  </si>
  <si>
    <t>熊竹语</t>
  </si>
  <si>
    <t>26P112607100180</t>
  </si>
  <si>
    <t>朱语涵</t>
  </si>
  <si>
    <t>26P112607100152</t>
  </si>
  <si>
    <t>廖路</t>
  </si>
  <si>
    <t>26P112607100219</t>
  </si>
  <si>
    <t>张其婷</t>
  </si>
  <si>
    <t>26P112607100206</t>
  </si>
  <si>
    <t>唐海涛</t>
  </si>
  <si>
    <t>26P112607100139</t>
  </si>
  <si>
    <t>陈婷婷</t>
  </si>
  <si>
    <t>26P112607100164</t>
  </si>
  <si>
    <t>唐艺</t>
  </si>
  <si>
    <t>26P112607100145</t>
  </si>
  <si>
    <t>黄锦科</t>
  </si>
  <si>
    <t>26P112607100136</t>
  </si>
  <si>
    <t>陈博</t>
  </si>
  <si>
    <t>26P112607100220</t>
  </si>
  <si>
    <t>赵思婷</t>
  </si>
  <si>
    <t>26P112607100215</t>
  </si>
  <si>
    <t>向兴怡</t>
  </si>
  <si>
    <t>26P112607100151</t>
  </si>
  <si>
    <t>李润露</t>
  </si>
  <si>
    <t>26P112607100174</t>
  </si>
  <si>
    <t>曾萧迪</t>
  </si>
  <si>
    <t>26P112607100183</t>
  </si>
  <si>
    <t>代小娅</t>
  </si>
  <si>
    <t>26P112607100202</t>
  </si>
  <si>
    <t>祁玉龙</t>
  </si>
  <si>
    <t>26P112607100213</t>
  </si>
  <si>
    <t>伍文静</t>
  </si>
  <si>
    <t>26P112607100138</t>
  </si>
  <si>
    <t>陈婷</t>
  </si>
  <si>
    <t>26P112607100199</t>
  </si>
  <si>
    <t>罗成行</t>
  </si>
  <si>
    <t>26P112607100171</t>
  </si>
  <si>
    <t>杨菲</t>
  </si>
  <si>
    <t>26P112607100194</t>
  </si>
  <si>
    <t>刘丽扬</t>
  </si>
  <si>
    <t>26P112607100188</t>
  </si>
  <si>
    <t>蒋灿</t>
  </si>
  <si>
    <t>26P112607100190</t>
  </si>
  <si>
    <t>赖俊辰</t>
  </si>
  <si>
    <t>26P112607100153</t>
  </si>
  <si>
    <t>刘峻齐</t>
  </si>
  <si>
    <t>26P112607100158</t>
  </si>
  <si>
    <t>桑浩</t>
  </si>
  <si>
    <t>26P112607100193</t>
  </si>
  <si>
    <t>刘君刚</t>
  </si>
  <si>
    <t>26P112607100146</t>
  </si>
  <si>
    <t>黄廷慧</t>
  </si>
  <si>
    <t>26P112607100208</t>
  </si>
  <si>
    <t>王彦杰</t>
  </si>
  <si>
    <t>26P112607100141</t>
  </si>
  <si>
    <t>邓燕淋</t>
  </si>
  <si>
    <t>26P112607100143</t>
  </si>
  <si>
    <t>龚悦</t>
  </si>
  <si>
    <t>26P112607100165</t>
  </si>
  <si>
    <t>陶渊文</t>
  </si>
  <si>
    <t>26P112607100223</t>
  </si>
  <si>
    <t>朱念鑫</t>
  </si>
  <si>
    <t>26P112607100217</t>
  </si>
  <si>
    <t>杨江林</t>
  </si>
  <si>
    <t>26P112607100140</t>
  </si>
  <si>
    <t>程嵩</t>
  </si>
  <si>
    <t>26P112607100159</t>
  </si>
  <si>
    <t>邵雯</t>
  </si>
  <si>
    <t>26P112607100167</t>
  </si>
  <si>
    <t>王婷</t>
  </si>
  <si>
    <t>26P112607100185</t>
  </si>
  <si>
    <t>黄路涵</t>
  </si>
  <si>
    <t>26P112607100149</t>
  </si>
  <si>
    <t>李建军</t>
  </si>
  <si>
    <t>26P112607100189</t>
  </si>
  <si>
    <t>柯余平</t>
  </si>
  <si>
    <t>26P112607100195</t>
  </si>
  <si>
    <t>刘旺</t>
  </si>
  <si>
    <t>26P112607100148</t>
  </si>
  <si>
    <t>李宏勇</t>
  </si>
  <si>
    <t>26P112607100192</t>
  </si>
  <si>
    <t>李文杰</t>
  </si>
  <si>
    <t>26P112607100201</t>
  </si>
  <si>
    <t>蒲东毅</t>
  </si>
  <si>
    <t>26P112607100176</t>
  </si>
  <si>
    <t>张福林</t>
  </si>
  <si>
    <t>26P112607100184</t>
  </si>
  <si>
    <t>付昊</t>
  </si>
  <si>
    <t>26P112607100144</t>
  </si>
  <si>
    <t>胡俊灿</t>
  </si>
  <si>
    <t>26P112607100214</t>
  </si>
  <si>
    <t>向飞云</t>
  </si>
  <si>
    <t>26P112607100186</t>
  </si>
  <si>
    <t>黄乾炜</t>
  </si>
  <si>
    <t>26P112607100221</t>
  </si>
  <si>
    <t>周成</t>
  </si>
  <si>
    <t>26P112607100162</t>
  </si>
  <si>
    <t>谭贵宾</t>
  </si>
  <si>
    <t>26P112607100187</t>
  </si>
  <si>
    <t>姜阳</t>
  </si>
  <si>
    <t>26P112607100142</t>
  </si>
  <si>
    <t>樊双齐</t>
  </si>
  <si>
    <t>26P112607100207</t>
  </si>
  <si>
    <t>王健桥</t>
  </si>
  <si>
    <t>26P112607100218</t>
  </si>
  <si>
    <t>杨曦</t>
  </si>
  <si>
    <t>26P112607100198</t>
  </si>
  <si>
    <t>刘馨</t>
  </si>
  <si>
    <t>26P112607100204</t>
  </si>
  <si>
    <t>石荣华</t>
  </si>
  <si>
    <t>26P112607100160</t>
  </si>
  <si>
    <t>石粮诚</t>
  </si>
  <si>
    <t>26P112607100172</t>
  </si>
  <si>
    <t>杨鸿运</t>
  </si>
  <si>
    <t>26P112607100177</t>
  </si>
  <si>
    <t>赵文爽</t>
  </si>
  <si>
    <t>26P112607100150</t>
  </si>
  <si>
    <t>李锐</t>
  </si>
  <si>
    <t>26P112607100224</t>
  </si>
  <si>
    <t>邹源江</t>
  </si>
  <si>
    <t>26P112607100205</t>
  </si>
  <si>
    <t>石文亮</t>
  </si>
  <si>
    <t>26P112607100175</t>
  </si>
  <si>
    <t>张城</t>
  </si>
  <si>
    <t>26P112607100191</t>
  </si>
  <si>
    <t>李瑞</t>
  </si>
  <si>
    <t>26P112607100137</t>
  </si>
  <si>
    <t>陈淑灿</t>
  </si>
  <si>
    <t>26P112607100181</t>
  </si>
  <si>
    <t>陈学雨</t>
  </si>
  <si>
    <t>26P112607100212</t>
  </si>
  <si>
    <t>吴秋骏</t>
  </si>
  <si>
    <t>26P112607100178</t>
  </si>
  <si>
    <t>郑维</t>
  </si>
  <si>
    <t>26P112607100210</t>
  </si>
  <si>
    <t>文狄豪</t>
  </si>
  <si>
    <t>26P112607100182</t>
  </si>
  <si>
    <t>陈靓</t>
  </si>
  <si>
    <t>26P112607100157</t>
  </si>
  <si>
    <t>冉攀婷</t>
  </si>
  <si>
    <t>26P112607100179</t>
  </si>
  <si>
    <t>钟琰烽</t>
  </si>
  <si>
    <t>26P112607100203</t>
  </si>
  <si>
    <t>任杰</t>
  </si>
  <si>
    <t>26P112607100154</t>
  </si>
  <si>
    <t>柳桂丞</t>
  </si>
  <si>
    <t>26P112607100197</t>
  </si>
  <si>
    <t>刘震</t>
  </si>
  <si>
    <t>2025年专本贯通转段考试考生花名册（填写确定参加转段考试学生信息）</t>
  </si>
  <si>
    <t>序号</t>
  </si>
  <si>
    <t>班级</t>
  </si>
  <si>
    <t>电话号码</t>
  </si>
  <si>
    <t>家庭住址</t>
  </si>
  <si>
    <t>男</t>
  </si>
  <si>
    <t>20050522</t>
  </si>
  <si>
    <t>500232200505221674</t>
  </si>
  <si>
    <t xml:space="preserve">23级机电2班 </t>
  </si>
  <si>
    <t>共青团员</t>
  </si>
  <si>
    <t>汉族</t>
  </si>
  <si>
    <t>17784386464</t>
  </si>
  <si>
    <t>重庆重庆市长寿区文苑大道1号盛世桃源37栋23-2</t>
  </si>
  <si>
    <t>20041005</t>
  </si>
  <si>
    <t>500105200410053730</t>
  </si>
  <si>
    <t>群众</t>
  </si>
  <si>
    <t>15523896621</t>
  </si>
  <si>
    <t>重庆重庆江北区寸滩月光丽苑</t>
  </si>
  <si>
    <t>20040907</t>
  </si>
  <si>
    <t>500222200409078617</t>
  </si>
  <si>
    <t>19112901577</t>
  </si>
  <si>
    <t>重庆重庆市綦江区文龙街道红星紫郡6栋13—5</t>
  </si>
  <si>
    <t>女</t>
  </si>
  <si>
    <t>20050408</t>
  </si>
  <si>
    <t>500222200504084927</t>
  </si>
  <si>
    <t>17323778563</t>
  </si>
  <si>
    <t>重庆重庆市綦江区篆塘镇鱼梁村3组102号</t>
  </si>
  <si>
    <t>20050920</t>
  </si>
  <si>
    <t>500222200509205484</t>
  </si>
  <si>
    <t>13310230509</t>
  </si>
  <si>
    <t>重庆綦江区东溪镇竹园村8组</t>
  </si>
  <si>
    <t>20040321</t>
  </si>
  <si>
    <t>500222200403215430</t>
  </si>
  <si>
    <t>17308365008</t>
  </si>
  <si>
    <t>重庆重庆市巴南区花溪街道经建二村202号2-1</t>
  </si>
  <si>
    <t>20050507</t>
  </si>
  <si>
    <t>500222200505075432</t>
  </si>
  <si>
    <t>15823529863</t>
  </si>
  <si>
    <t>重庆重庆市綦江区东溪镇三正村2组57号附1号</t>
  </si>
  <si>
    <t>20041107</t>
  </si>
  <si>
    <t>500222200411075431</t>
  </si>
  <si>
    <t>18996157906</t>
  </si>
  <si>
    <t>重庆重庆市綦江区东溪镇大安村20组</t>
  </si>
  <si>
    <t>20050527</t>
  </si>
  <si>
    <t>500222200505273121</t>
  </si>
  <si>
    <t>15123197094</t>
  </si>
  <si>
    <t>重庆重庆市綦江区隆盛镇十隆村梁家湾组71号</t>
  </si>
  <si>
    <t>李思源</t>
  </si>
  <si>
    <t>20050422</t>
  </si>
  <si>
    <t>500222200504227422</t>
  </si>
  <si>
    <t>15310618208</t>
  </si>
  <si>
    <t>重庆重庆市南岸区茶园米兰路茶花小镇六栋八单元一杠一</t>
  </si>
  <si>
    <t>20040906</t>
  </si>
  <si>
    <t>50022220040906811X</t>
  </si>
  <si>
    <t>15870490746</t>
  </si>
  <si>
    <t>重庆重庆市綦江区打通镇向阳村9组75号</t>
  </si>
  <si>
    <t>20041025</t>
  </si>
  <si>
    <t>500222200410252811</t>
  </si>
  <si>
    <t>19822483168</t>
  </si>
  <si>
    <t>重庆重庆市綦江区实验中学校高三四班</t>
  </si>
  <si>
    <t>20040915</t>
  </si>
  <si>
    <t>500222200409151212</t>
  </si>
  <si>
    <t>13668043023</t>
  </si>
  <si>
    <t>重庆重庆市綦江实验中学校高三13班</t>
  </si>
  <si>
    <t>20050420</t>
  </si>
  <si>
    <t>500112200504208477</t>
  </si>
  <si>
    <t>19936065644</t>
  </si>
  <si>
    <t>重庆渝北区龙庆街27号一单元8-1</t>
  </si>
  <si>
    <t>20050207</t>
  </si>
  <si>
    <t>500225200502072315</t>
  </si>
  <si>
    <t>13752804086</t>
  </si>
  <si>
    <t>重庆重庆市江北区海尔路199号4幢23-5</t>
  </si>
  <si>
    <t>20041127</t>
  </si>
  <si>
    <t>500112200411272293</t>
  </si>
  <si>
    <t>15086715100</t>
  </si>
  <si>
    <t>重庆重庆市渝北区博才路金科空港城一期3-6-7</t>
  </si>
  <si>
    <t>20040213</t>
  </si>
  <si>
    <t>500116200402135225</t>
  </si>
  <si>
    <t>19922841848</t>
  </si>
  <si>
    <t>重庆江津区塘河镇滚子坪村2组364号</t>
  </si>
  <si>
    <t>20040628</t>
  </si>
  <si>
    <t>500116200406284391</t>
  </si>
  <si>
    <t>13167863804</t>
  </si>
  <si>
    <t>重庆江津区石蟆镇登云村6组61号</t>
  </si>
  <si>
    <t>20050905</t>
  </si>
  <si>
    <t>500381200509056517</t>
  </si>
  <si>
    <t>13032364530</t>
  </si>
  <si>
    <t>重庆市江津区嘉平镇健身路68号</t>
  </si>
  <si>
    <t>20040622</t>
  </si>
  <si>
    <t>500381200406224397</t>
  </si>
  <si>
    <t>17823572089</t>
  </si>
  <si>
    <t>重庆江津区艾坪山1号1栋23-1</t>
  </si>
  <si>
    <t>20050721</t>
  </si>
  <si>
    <t>500381200507216011</t>
  </si>
  <si>
    <t>17843516465</t>
  </si>
  <si>
    <t>重庆江津区李市镇三角坝11组</t>
  </si>
  <si>
    <t>20040916</t>
  </si>
  <si>
    <t>500116200409162920</t>
  </si>
  <si>
    <t>15736037606</t>
  </si>
  <si>
    <t>重庆江津区白沙镇滩盘桂花2队68号</t>
  </si>
  <si>
    <t>20040612</t>
  </si>
  <si>
    <t>500381200406125217</t>
  </si>
  <si>
    <t>17318444802</t>
  </si>
  <si>
    <t>重庆江津区白沙镇宝利国际5栋18-1</t>
  </si>
  <si>
    <t>20050602</t>
  </si>
  <si>
    <t>500116200506024378</t>
  </si>
  <si>
    <t>13173952809</t>
  </si>
  <si>
    <t>重庆重庆市江津区石蟆镇东溪村5组500号</t>
  </si>
  <si>
    <t>20050724</t>
  </si>
  <si>
    <t>431025200507241239</t>
  </si>
  <si>
    <t>13458718184</t>
  </si>
  <si>
    <t>重庆市江津区石蟆羊石3组250号</t>
  </si>
  <si>
    <t>20051105</t>
  </si>
  <si>
    <t>430581200511050096</t>
  </si>
  <si>
    <t>15683239976</t>
  </si>
  <si>
    <t>重庆九龙坡区石新路四季香山五栋6-6</t>
  </si>
  <si>
    <t>20040604</t>
  </si>
  <si>
    <t>500107200406042011</t>
  </si>
  <si>
    <t>17784253352</t>
  </si>
  <si>
    <t>重庆重庆市九龙坡区黄家码头工农大厦A栋7-13</t>
  </si>
  <si>
    <t>20041222</t>
  </si>
  <si>
    <t>500382200412227750</t>
  </si>
  <si>
    <t>13047322964</t>
  </si>
  <si>
    <t>重庆重庆市合川区太和镇小甑子街23号</t>
  </si>
  <si>
    <t>20041019</t>
  </si>
  <si>
    <t>500382200410197754</t>
  </si>
  <si>
    <t>17823932864</t>
  </si>
  <si>
    <t>重庆合川区太和镇小甑子街23号</t>
  </si>
  <si>
    <t>20041029</t>
  </si>
  <si>
    <t>500382200410299195</t>
  </si>
  <si>
    <t>13368367080</t>
  </si>
  <si>
    <t>重庆重庆合川区二郎镇松林村2组86号</t>
  </si>
  <si>
    <t>20040922</t>
  </si>
  <si>
    <t>500382200409223572</t>
  </si>
  <si>
    <t>19923986078</t>
  </si>
  <si>
    <t>重庆重庆市合川区三汇镇汇北社区3号3单元3-1</t>
  </si>
  <si>
    <t>20041001</t>
  </si>
  <si>
    <t>50038220041001425X</t>
  </si>
  <si>
    <t>13678436252</t>
  </si>
  <si>
    <t>重庆重庆沙坪坝区陈家桥街道盛德路88号花漫庭6栋2单元401</t>
  </si>
  <si>
    <t>20050613</t>
  </si>
  <si>
    <t>500382200506134117</t>
  </si>
  <si>
    <t>15696305065</t>
  </si>
  <si>
    <t>重庆市合川区双槐镇渭溪花园街58号</t>
  </si>
  <si>
    <t>20040703</t>
  </si>
  <si>
    <t>500382200407036204</t>
  </si>
  <si>
    <t>15736130850</t>
  </si>
  <si>
    <t>广东省深圳市盐田区盐田街道东海大道268号和亨家园1b栋。</t>
  </si>
  <si>
    <t>20050204</t>
  </si>
  <si>
    <t>500115200502042716</t>
  </si>
  <si>
    <t>15123196947</t>
  </si>
  <si>
    <t>重庆重庆市渝中区大溪沟枣子岚垭正街华福巷社区华福巷居委会48号二单元10-2</t>
  </si>
  <si>
    <t>20040127</t>
  </si>
  <si>
    <t>500231200401272059</t>
  </si>
  <si>
    <t>19822480759</t>
  </si>
  <si>
    <t>重庆重庆市渝北区民心佳园13栋2-6</t>
  </si>
  <si>
    <t>20041214</t>
  </si>
  <si>
    <t>500237200412147294</t>
  </si>
  <si>
    <t>13896089122</t>
  </si>
  <si>
    <t>重庆重庆市大渡口区绿地城18-14-2</t>
  </si>
  <si>
    <t>20050125</t>
  </si>
  <si>
    <t>500104200501250012</t>
  </si>
  <si>
    <t>18083021660</t>
  </si>
  <si>
    <t>重庆大渡口区建设村43号附57号</t>
  </si>
  <si>
    <t>20050425</t>
  </si>
  <si>
    <t>500104200504250018</t>
  </si>
  <si>
    <t>17264312696</t>
  </si>
  <si>
    <t>重庆重庆市大渡口区顺祥壹街区A2栋25-1</t>
  </si>
  <si>
    <t>20040918</t>
  </si>
  <si>
    <t>500108200409185110</t>
  </si>
  <si>
    <t>19822401569</t>
  </si>
  <si>
    <t>重庆市南岸区桃源路和泓阳光1-5-1</t>
  </si>
  <si>
    <t>20041012</t>
  </si>
  <si>
    <t>500109200410127918</t>
  </si>
  <si>
    <t>17772451791</t>
  </si>
  <si>
    <t>重庆重庆市北碚区王朴中学校</t>
  </si>
  <si>
    <t>20050412</t>
  </si>
  <si>
    <t>500384200504123812</t>
  </si>
  <si>
    <t>18166589203</t>
  </si>
  <si>
    <t>重庆重庆市南岸区黄桷垭静园小区1-4-5-3</t>
  </si>
  <si>
    <t>20050621</t>
  </si>
  <si>
    <t>500382200506215611</t>
  </si>
  <si>
    <t>18323355703</t>
  </si>
  <si>
    <t>重庆重庆市第二十三中学</t>
  </si>
  <si>
    <t>19991105</t>
  </si>
  <si>
    <t>500223199911059199</t>
  </si>
  <si>
    <t xml:space="preserve">23级机电3班 </t>
  </si>
  <si>
    <t>13617650381</t>
  </si>
  <si>
    <t>重庆重庆市潼南区五桂镇</t>
  </si>
  <si>
    <t>熊家欣</t>
  </si>
  <si>
    <t>20050128</t>
  </si>
  <si>
    <t>500224200501286681</t>
  </si>
  <si>
    <t>19802347822</t>
  </si>
  <si>
    <t>重庆铜梁区白龙大道亲水湾1栋二单元32-1</t>
  </si>
  <si>
    <t>20041122</t>
  </si>
  <si>
    <t>500224200411229093</t>
  </si>
  <si>
    <t>13996004892</t>
  </si>
  <si>
    <t>重庆重庆市铜梁区太平镇凉水村18组5号</t>
  </si>
  <si>
    <t>20050307</t>
  </si>
  <si>
    <t>500383200503072535</t>
  </si>
  <si>
    <t>13629726550</t>
  </si>
  <si>
    <t>重庆重庆市永川区大安镇隆西大道203号4-4-2号</t>
  </si>
  <si>
    <t>周欣</t>
  </si>
  <si>
    <t>20050304</t>
  </si>
  <si>
    <t>500383200503047348</t>
  </si>
  <si>
    <t>17830183044</t>
  </si>
  <si>
    <t>重庆重庆市永川石油路160号</t>
  </si>
  <si>
    <t>20041115</t>
  </si>
  <si>
    <t>500225200411157778</t>
  </si>
  <si>
    <t>15320436072</t>
  </si>
  <si>
    <t>重庆市大足区邮亭镇水利村6组37号</t>
  </si>
  <si>
    <t>20040217</t>
  </si>
  <si>
    <t>500225200402177435</t>
  </si>
  <si>
    <t>19112029448</t>
  </si>
  <si>
    <t>重庆重庆市大足区龙石镇保家村3组</t>
  </si>
  <si>
    <t>20050719</t>
  </si>
  <si>
    <t>511028200507197046</t>
  </si>
  <si>
    <t>13752817049</t>
  </si>
  <si>
    <t>重庆重庆市荣昌区安富街道兴发社区跃进门一单元4-2</t>
  </si>
  <si>
    <t>20040517</t>
  </si>
  <si>
    <t>500384200405174219</t>
  </si>
  <si>
    <t>15523273459</t>
  </si>
  <si>
    <t>重庆南川区水江镇邮局</t>
  </si>
  <si>
    <t>20041008</t>
  </si>
  <si>
    <t>500384200410086619</t>
  </si>
  <si>
    <t>13896540967</t>
  </si>
  <si>
    <t>重庆重庆市南川区东城街道大埔子</t>
  </si>
  <si>
    <t>20050911</t>
  </si>
  <si>
    <t>500384200509111810</t>
  </si>
  <si>
    <t>19823014381</t>
  </si>
  <si>
    <t>重庆南川区南平镇荣华路425号</t>
  </si>
  <si>
    <t>20040629</t>
  </si>
  <si>
    <t>500230200406293274</t>
  </si>
  <si>
    <t>17823440732</t>
  </si>
  <si>
    <t>重庆丰都县水天坪杨柳村</t>
  </si>
  <si>
    <t>20050414</t>
  </si>
  <si>
    <t>500234200504145430</t>
  </si>
  <si>
    <t>19822416479</t>
  </si>
  <si>
    <t>重庆开州区长沙镇桔香村6组61号</t>
  </si>
  <si>
    <t>20050113</t>
  </si>
  <si>
    <t>500234200501131498</t>
  </si>
  <si>
    <t>15826283391</t>
  </si>
  <si>
    <t>重庆市开州区帅乡路222号3单元401</t>
  </si>
  <si>
    <t>陈瑶</t>
  </si>
  <si>
    <t>20020715</t>
  </si>
  <si>
    <t>500234200207153370</t>
  </si>
  <si>
    <t>19123291664</t>
  </si>
  <si>
    <t>重庆重庆市开州区九龙山镇仁和村1组88号</t>
  </si>
  <si>
    <t>王燕</t>
  </si>
  <si>
    <t>20050224</t>
  </si>
  <si>
    <t>500234200502244144</t>
  </si>
  <si>
    <t>13098758229</t>
  </si>
  <si>
    <t>重庆重庆市开州区临江镇临江一号</t>
  </si>
  <si>
    <t>丁建豪</t>
  </si>
  <si>
    <t>20050104</t>
  </si>
  <si>
    <t>500234200501048272</t>
  </si>
  <si>
    <t>17830731509</t>
  </si>
  <si>
    <t>重庆开州区麻柳乡农庄村2组20号</t>
  </si>
  <si>
    <t>20050823</t>
  </si>
  <si>
    <t>500234200508230413</t>
  </si>
  <si>
    <t>18875107273</t>
  </si>
  <si>
    <t>重庆开州区汉丰街道安康社区五号院一栋四单元5-1</t>
  </si>
  <si>
    <t>20040526</t>
  </si>
  <si>
    <t>500233200405260314</t>
  </si>
  <si>
    <t>18996676886</t>
  </si>
  <si>
    <t>重庆重庆市忠县新生街道新生社区居委3组13号</t>
  </si>
  <si>
    <t>20020712</t>
  </si>
  <si>
    <t>500233200207125250</t>
  </si>
  <si>
    <t>13228512477</t>
  </si>
  <si>
    <t>重庆重庆市忠县金鸡镇傅坝村二组92号</t>
  </si>
  <si>
    <t>20041120</t>
  </si>
  <si>
    <t>500235200411201356</t>
  </si>
  <si>
    <t>19822400587</t>
  </si>
  <si>
    <t>重庆重庆市云阳县凤鸣镇上游村6组</t>
  </si>
  <si>
    <t>李超</t>
  </si>
  <si>
    <t>20041030</t>
  </si>
  <si>
    <t>500235200410308995</t>
  </si>
  <si>
    <t>19822434139</t>
  </si>
  <si>
    <t>重庆重庆市云阳县双江街道桂湾路130号3单元402</t>
  </si>
  <si>
    <t>熊东林</t>
  </si>
  <si>
    <t>20050706</t>
  </si>
  <si>
    <t>500235200507067016</t>
  </si>
  <si>
    <t>17265690820</t>
  </si>
  <si>
    <t>重庆重庆市云阳县高阳镇青树村6组40号附1号</t>
  </si>
  <si>
    <t>汪鑫均</t>
  </si>
  <si>
    <t>20040605</t>
  </si>
  <si>
    <t>500235200406052894</t>
  </si>
  <si>
    <t>19822416504</t>
  </si>
  <si>
    <t>重庆重庆市云阳县故陵镇宝兴村5组5号</t>
  </si>
  <si>
    <t>500235200411206659</t>
  </si>
  <si>
    <t>19922071271</t>
  </si>
  <si>
    <t>重庆重庆市云阳县农坝镇圆盘邮局</t>
  </si>
  <si>
    <t>20041007</t>
  </si>
  <si>
    <t>500236200410071939</t>
  </si>
  <si>
    <t>15310702083</t>
  </si>
  <si>
    <t>重庆奉节县甘溪沟居民房金山幼儿园</t>
  </si>
  <si>
    <t>何建洪</t>
  </si>
  <si>
    <t>20050717</t>
  </si>
  <si>
    <t>500236200507176198</t>
  </si>
  <si>
    <t>土家族</t>
  </si>
  <si>
    <t>15730549208</t>
  </si>
  <si>
    <t>重庆重庆市奉节县龙桥乡瑞丰社区5组37号</t>
  </si>
  <si>
    <t>20040819</t>
  </si>
  <si>
    <t>500237200408198515</t>
  </si>
  <si>
    <t>17723969981</t>
  </si>
  <si>
    <t>重庆巫山县龙门街道龙水路海城红叶湖畔A6</t>
  </si>
  <si>
    <t>20040710</t>
  </si>
  <si>
    <t>500237200407108952</t>
  </si>
  <si>
    <t>13896312915</t>
  </si>
  <si>
    <t>重庆巫山县庙宇镇永安村6组51号</t>
  </si>
  <si>
    <t>唐建英</t>
  </si>
  <si>
    <t>20040120</t>
  </si>
  <si>
    <t>500237200401208688</t>
  </si>
  <si>
    <t>19823929723</t>
  </si>
  <si>
    <t>重庆市巫山县庙宇镇永安村四组46号</t>
  </si>
  <si>
    <t>20040406</t>
  </si>
  <si>
    <t>500238200404060152</t>
  </si>
  <si>
    <t>17783517956</t>
  </si>
  <si>
    <t>重庆市巫溪县城厢镇门洞村1组14号</t>
  </si>
  <si>
    <t>20041208</t>
  </si>
  <si>
    <t>500238200412080671</t>
  </si>
  <si>
    <t>15084312878</t>
  </si>
  <si>
    <t>重庆巫溪县凤凰镇凤凰街道129号附1号</t>
  </si>
  <si>
    <t>20050506</t>
  </si>
  <si>
    <t>500238200505062990</t>
  </si>
  <si>
    <t>15923843442</t>
  </si>
  <si>
    <t>重庆重庆市巫溪县柏杨街道三安小区16单元二号楼</t>
  </si>
  <si>
    <t>20021008</t>
  </si>
  <si>
    <t>500238200210080876</t>
  </si>
  <si>
    <t>15123990506</t>
  </si>
  <si>
    <t>重庆市巫溪县上磺镇四湾村</t>
  </si>
  <si>
    <t>毛云锋</t>
  </si>
  <si>
    <t>20040825</t>
  </si>
  <si>
    <t>500243200408252275</t>
  </si>
  <si>
    <t>苗族</t>
  </si>
  <si>
    <t>13325982774</t>
  </si>
  <si>
    <t>重庆彭水县走马乡邮政局</t>
  </si>
  <si>
    <t>邓佳施</t>
  </si>
  <si>
    <t>20031210</t>
  </si>
  <si>
    <t>500243200312107989</t>
  </si>
  <si>
    <t>13098758265</t>
  </si>
  <si>
    <t>重庆重庆市彭水县大同镇大厂村2组81号</t>
  </si>
  <si>
    <t>20040810</t>
  </si>
  <si>
    <t>500242200408101059</t>
  </si>
  <si>
    <t>15340308791</t>
  </si>
  <si>
    <t>重庆重庆市酉阳县龙潭镇渝湘路82号</t>
  </si>
  <si>
    <t>20040528</t>
  </si>
  <si>
    <t>500241200405284113</t>
  </si>
  <si>
    <t>15826215400</t>
  </si>
  <si>
    <t>重庆重庆市秀山县中和街道十字街鸿远小区B13-1</t>
  </si>
  <si>
    <t>20050521</t>
  </si>
  <si>
    <t>500241200505214614</t>
  </si>
  <si>
    <t>17783419725</t>
  </si>
  <si>
    <t>重庆秀山县清溪场镇永进村285</t>
  </si>
  <si>
    <t>20050326</t>
  </si>
  <si>
    <t>500101200503260426</t>
  </si>
  <si>
    <t>15826412147</t>
  </si>
  <si>
    <t>重庆重庆市万州区北山大道170号</t>
  </si>
  <si>
    <t>20031223</t>
  </si>
  <si>
    <t>500101200312230611</t>
  </si>
  <si>
    <t>19115276592</t>
  </si>
  <si>
    <t>重庆重庆市万州区蓝天锦园B1305</t>
  </si>
  <si>
    <t>20050228</t>
  </si>
  <si>
    <t>500101200502287272</t>
  </si>
  <si>
    <t>15025539326</t>
  </si>
  <si>
    <t>重庆市万州区新田镇新河路279号</t>
  </si>
  <si>
    <t>513822200410070011</t>
  </si>
  <si>
    <t xml:space="preserve">23级机制1班 </t>
  </si>
  <si>
    <t>13677690961</t>
  </si>
  <si>
    <t>重庆重庆市九龙坡区黄杨路16号2栋25-6</t>
  </si>
  <si>
    <t>20050409</t>
  </si>
  <si>
    <t>530128200504092415</t>
  </si>
  <si>
    <t>彝族</t>
  </si>
  <si>
    <t>18996204386</t>
  </si>
  <si>
    <t>重庆重庆市九龙坡区华龙大道219号4幢7-1</t>
  </si>
  <si>
    <t>20040911</t>
  </si>
  <si>
    <t>50010920040911751X</t>
  </si>
  <si>
    <t>15736009407</t>
  </si>
  <si>
    <t>重庆渝北区港汇路99号一单元3-4</t>
  </si>
  <si>
    <t>500233200409158237</t>
  </si>
  <si>
    <t>19923923003</t>
  </si>
  <si>
    <t>重庆渝北区金山大道203号8幢17-2</t>
  </si>
  <si>
    <t>20050707</t>
  </si>
  <si>
    <t>500234200507075466</t>
  </si>
  <si>
    <t>19946960757</t>
  </si>
  <si>
    <t>重庆渝北区悦来街道国博领馆一期4-5-5</t>
  </si>
  <si>
    <t>余世民</t>
  </si>
  <si>
    <t>500243200507072296</t>
  </si>
  <si>
    <t>15086948492</t>
  </si>
  <si>
    <t>重庆重庆市北碚区天府立正四期6栋三单元11-6</t>
  </si>
  <si>
    <t>500109200501281021</t>
  </si>
  <si>
    <t>13372769202</t>
  </si>
  <si>
    <t>重庆北碚区双元大道一号附3号</t>
  </si>
  <si>
    <t>20050214</t>
  </si>
  <si>
    <t>500110200502144817</t>
  </si>
  <si>
    <t>13310202588</t>
  </si>
  <si>
    <t>重庆重庆市万盛区金桥镇新木村111号</t>
  </si>
  <si>
    <t>20040712</t>
  </si>
  <si>
    <t>500110200407120016</t>
  </si>
  <si>
    <t>17323813267</t>
  </si>
  <si>
    <t>重庆重庆市万盛区渝南明珠19-12-7</t>
  </si>
  <si>
    <t>20041102</t>
  </si>
  <si>
    <t>500222200411020027</t>
  </si>
  <si>
    <t>15696160115</t>
  </si>
  <si>
    <t>重庆重庆市九龙坡华岩镇民安华福B区27栋22-5</t>
  </si>
  <si>
    <t>20050311</t>
  </si>
  <si>
    <t>50010820050311081X</t>
  </si>
  <si>
    <t>15823454545</t>
  </si>
  <si>
    <t>重庆重庆市南岸区江南大道29号南城丽居A栋17一2</t>
  </si>
  <si>
    <t>20050618</t>
  </si>
  <si>
    <t>50022220050618549X</t>
  </si>
  <si>
    <t>19112901098</t>
  </si>
  <si>
    <t>重庆重庆市綦江区东溪镇聚福路13号附3号3-2</t>
  </si>
  <si>
    <t>喻国鸿</t>
  </si>
  <si>
    <t>20020826</t>
  </si>
  <si>
    <t>500222200208265432</t>
  </si>
  <si>
    <t>19946886153</t>
  </si>
  <si>
    <t>重庆重庆市綦江区东溪镇永乐村5组18号</t>
  </si>
  <si>
    <t>陈金富</t>
  </si>
  <si>
    <t>50022220050420743X</t>
  </si>
  <si>
    <t>18223007805</t>
  </si>
  <si>
    <t>重庆重庆市綦江区石壕镇马车村7组1号</t>
  </si>
  <si>
    <t>李沪渝</t>
  </si>
  <si>
    <t>20060402</t>
  </si>
  <si>
    <t>50022220060402741X</t>
  </si>
  <si>
    <t>19541172365</t>
  </si>
  <si>
    <t>重庆重庆市綦江区石壕镇香树村6组65号</t>
  </si>
  <si>
    <t>20050709</t>
  </si>
  <si>
    <t>500222200507099120</t>
  </si>
  <si>
    <t>19112467862</t>
  </si>
  <si>
    <t>20041106</t>
  </si>
  <si>
    <t>500222200411066017</t>
  </si>
  <si>
    <t>17823705531</t>
  </si>
  <si>
    <t>重庆綦江区实验中学校高三4班</t>
  </si>
  <si>
    <t>20051208</t>
  </si>
  <si>
    <t>500237200512089378</t>
  </si>
  <si>
    <t>17353228295</t>
  </si>
  <si>
    <t>重庆渝北区回兴街道宝桐路1号圣湖天域8栋33-3</t>
  </si>
  <si>
    <t>20041204</t>
  </si>
  <si>
    <t>500103200412045926</t>
  </si>
  <si>
    <t>19908386788</t>
  </si>
  <si>
    <t>重庆渝中区大溪沟街道黄花园双钢路一号28栋16-3</t>
  </si>
  <si>
    <t>刘青南</t>
  </si>
  <si>
    <t>20070312</t>
  </si>
  <si>
    <t>500381200703120850</t>
  </si>
  <si>
    <t>15223365463</t>
  </si>
  <si>
    <t>重庆重庆市江津区白沙镇高屋社区</t>
  </si>
  <si>
    <t>20051025</t>
  </si>
  <si>
    <t>500381200510255521</t>
  </si>
  <si>
    <t>15223328741</t>
  </si>
  <si>
    <t>重庆江津区柏林镇沙河村7组65号</t>
  </si>
  <si>
    <t>李闵敏</t>
  </si>
  <si>
    <t>20040822</t>
  </si>
  <si>
    <t>500233200408223463</t>
  </si>
  <si>
    <t>13098756810</t>
  </si>
  <si>
    <t>重庆南岸区弹子石新街53号3栋5-1</t>
  </si>
  <si>
    <t>20050117</t>
  </si>
  <si>
    <t>500116200501176217</t>
  </si>
  <si>
    <t>18581160994</t>
  </si>
  <si>
    <t>重庆重庆市江津区中山镇白鹤村1租159号附1号</t>
  </si>
  <si>
    <t>20050824</t>
  </si>
  <si>
    <t>50038120050824652X</t>
  </si>
  <si>
    <t>19122546868</t>
  </si>
  <si>
    <t>重庆重庆市江津区嘉平镇笋溪村1组66号</t>
  </si>
  <si>
    <t>20040702</t>
  </si>
  <si>
    <t>500113200407026117</t>
  </si>
  <si>
    <t>18581111302</t>
  </si>
  <si>
    <t>重庆江北区兴竹路21号18栋4-1</t>
  </si>
  <si>
    <t>20050619</t>
  </si>
  <si>
    <t>500116200506194959</t>
  </si>
  <si>
    <t>19112462338</t>
  </si>
  <si>
    <t>重庆重庆市江津区永兴镇万狮桥村1组93号</t>
  </si>
  <si>
    <t>20040502</t>
  </si>
  <si>
    <t>50038120040502086X</t>
  </si>
  <si>
    <t>15123671537</t>
  </si>
  <si>
    <t>重庆重庆市江津区白沙镇黑石山村6组</t>
  </si>
  <si>
    <t>522323200501130067</t>
  </si>
  <si>
    <t>19112783244</t>
  </si>
  <si>
    <t>重庆合川区龙湖美岸7幢7-4</t>
  </si>
  <si>
    <t>20031202</t>
  </si>
  <si>
    <t>500116200312024935</t>
  </si>
  <si>
    <t>17823856184</t>
  </si>
  <si>
    <t>重庆合川区葡萄街82号一单元2-1</t>
  </si>
  <si>
    <t>20040522</t>
  </si>
  <si>
    <t>500382200405227752</t>
  </si>
  <si>
    <t>13380876485</t>
  </si>
  <si>
    <t>李娅</t>
  </si>
  <si>
    <t>20050704</t>
  </si>
  <si>
    <t>500382200507046426</t>
  </si>
  <si>
    <t>17823776476</t>
  </si>
  <si>
    <t>重庆市合川区钱塘镇米口村9组21号</t>
  </si>
  <si>
    <t>20050820</t>
  </si>
  <si>
    <t>500382200508207076</t>
  </si>
  <si>
    <t>18983180473</t>
  </si>
  <si>
    <t>重庆合川区大石街道牌湾村6组58号</t>
  </si>
  <si>
    <t>20050807</t>
  </si>
  <si>
    <t>51162220050807101X</t>
  </si>
  <si>
    <t>15213526751</t>
  </si>
  <si>
    <t>重庆重庆市合川区渠江路2号</t>
  </si>
  <si>
    <t>20050803</t>
  </si>
  <si>
    <t>500224200508034225</t>
  </si>
  <si>
    <t>13098756378</t>
  </si>
  <si>
    <t>重庆重庆市铜梁区巴川街道水晶巷广龙明珠A24-7</t>
  </si>
  <si>
    <t>500223200507217074</t>
  </si>
  <si>
    <t>17830479373</t>
  </si>
  <si>
    <t>重庆潼南区塘坝镇天印村3组129号附1号</t>
  </si>
  <si>
    <t>20041027</t>
  </si>
  <si>
    <t>500223200410277046</t>
  </si>
  <si>
    <t>19922199263</t>
  </si>
  <si>
    <t>重庆潼南区塘坝镇东南街</t>
  </si>
  <si>
    <t>20041201</t>
  </si>
  <si>
    <t>500224200412012881</t>
  </si>
  <si>
    <t>18996310463</t>
  </si>
  <si>
    <t>重庆重庆市铜梁区学府大道翰林天下</t>
  </si>
  <si>
    <t>20051010</t>
  </si>
  <si>
    <t>500224200510100359</t>
  </si>
  <si>
    <t>13983739853</t>
  </si>
  <si>
    <t>重庆重庆市铜梁区南城街道翠英村12组44号</t>
  </si>
  <si>
    <t>彭兰婷</t>
  </si>
  <si>
    <t>20050328</t>
  </si>
  <si>
    <t>500102200503289065</t>
  </si>
  <si>
    <t>13022399892</t>
  </si>
  <si>
    <t>重庆重庆市永川区双石中学</t>
  </si>
  <si>
    <t>20051113</t>
  </si>
  <si>
    <t>500118200511134179</t>
  </si>
  <si>
    <t>15310844869</t>
  </si>
  <si>
    <t>重庆永川区何埂镇新泉村排龙屋基村民小组39号</t>
  </si>
  <si>
    <t>向蓝星</t>
  </si>
  <si>
    <t>20030221</t>
  </si>
  <si>
    <t>511722200302216696</t>
  </si>
  <si>
    <t>15215047032</t>
  </si>
  <si>
    <t>重庆沙坪坝区大学城康居西城七组团七栋5-21-6</t>
  </si>
  <si>
    <t>刘书豪</t>
  </si>
  <si>
    <t>20041206</t>
  </si>
  <si>
    <t>500118200412067898</t>
  </si>
  <si>
    <t xml:space="preserve">23级机制2班 </t>
  </si>
  <si>
    <t>15123859985</t>
  </si>
  <si>
    <t>重庆重庆市永川区三教镇永乐佳苑</t>
  </si>
  <si>
    <t>500225200412140011</t>
  </si>
  <si>
    <t>17823813911</t>
  </si>
  <si>
    <t>重庆大足区龙岗街道西禅6组贵和苑8栋16杠1</t>
  </si>
  <si>
    <t>20050310</t>
  </si>
  <si>
    <t>500225200503107735</t>
  </si>
  <si>
    <t>18525929667</t>
  </si>
  <si>
    <t>重庆大足区邮亭镇学堂村4组36号</t>
  </si>
  <si>
    <t>20050308</t>
  </si>
  <si>
    <t>500225200503080712</t>
  </si>
  <si>
    <t>17830082685</t>
  </si>
  <si>
    <t>重庆重庆市大足区龙水镇金开国际4-5-4</t>
  </si>
  <si>
    <t>20040828</t>
  </si>
  <si>
    <t>500226200408280325</t>
  </si>
  <si>
    <t>15803020752</t>
  </si>
  <si>
    <t>重庆重庆市荣昌区安富街道斑竹村10组89号</t>
  </si>
  <si>
    <t>20041121</t>
  </si>
  <si>
    <t>500102200411219203</t>
  </si>
  <si>
    <t>19112442635</t>
  </si>
  <si>
    <t>重庆市涪陵区高笋塘兴华中路21号鹤翔花园小卖部</t>
  </si>
  <si>
    <t>500102200507190513</t>
  </si>
  <si>
    <t>15084349224</t>
  </si>
  <si>
    <t>重庆重庆市涪陵区望州路顺江花园18号5栋2单元2-1</t>
  </si>
  <si>
    <t>20050116</t>
  </si>
  <si>
    <t>500231200501162973</t>
  </si>
  <si>
    <t>13101367945</t>
  </si>
  <si>
    <t>重庆垫江县永安镇石口子村11组76号</t>
  </si>
  <si>
    <t>20040504</t>
  </si>
  <si>
    <t>500384200405046620</t>
  </si>
  <si>
    <t>17358401504</t>
  </si>
  <si>
    <t>重庆市南川区鹏泰南苑1栋25-1</t>
  </si>
  <si>
    <t>20050608</t>
  </si>
  <si>
    <t>500106200506087413</t>
  </si>
  <si>
    <t>18523952656</t>
  </si>
  <si>
    <t>重庆沙坪坝区桥东路25号附3号3-1</t>
  </si>
  <si>
    <t>20050327</t>
  </si>
  <si>
    <t>500230200503272352</t>
  </si>
  <si>
    <t>15025343869</t>
  </si>
  <si>
    <t>重庆丰都县保合镇文家边村七组</t>
  </si>
  <si>
    <t>500234200507213697</t>
  </si>
  <si>
    <t>15381145966</t>
  </si>
  <si>
    <t>重庆重庆市开州区义和镇双店村2组12号</t>
  </si>
  <si>
    <t>汤中林</t>
  </si>
  <si>
    <t>20060103</t>
  </si>
  <si>
    <t>500234200601037896</t>
  </si>
  <si>
    <t>18323718390</t>
  </si>
  <si>
    <t>重庆重庆市开州区满月镇</t>
  </si>
  <si>
    <t>500234200501283539</t>
  </si>
  <si>
    <t>19132105904</t>
  </si>
  <si>
    <t>重庆重庆市开州区中和镇长滩街220号4-2户</t>
  </si>
  <si>
    <t>20050107</t>
  </si>
  <si>
    <t>500234200501077890</t>
  </si>
  <si>
    <t>19562141766</t>
  </si>
  <si>
    <t>重庆市开州区丰乐镇迎华社区328号7-1</t>
  </si>
  <si>
    <t>20040804</t>
  </si>
  <si>
    <t>500234200408048091</t>
  </si>
  <si>
    <t>18623211036</t>
  </si>
  <si>
    <t>重庆重庆市开州区怡心花苑一单元3杠1</t>
  </si>
  <si>
    <t>熊鑫</t>
  </si>
  <si>
    <t>500234200410071899</t>
  </si>
  <si>
    <t>13077811345</t>
  </si>
  <si>
    <t>重庆重庆市开州区温泉镇顺平村2组137号</t>
  </si>
  <si>
    <t>20050901</t>
  </si>
  <si>
    <t>500234200509019003</t>
  </si>
  <si>
    <t>17880294556</t>
  </si>
  <si>
    <t>重庆开州区中兴社区朝阳街</t>
  </si>
  <si>
    <t>500233200405280817</t>
  </si>
  <si>
    <t>18315259320</t>
  </si>
  <si>
    <t>重庆重庆市忠县任家镇铁山村二组27号</t>
  </si>
  <si>
    <t>但宇豪</t>
  </si>
  <si>
    <t>20050407</t>
  </si>
  <si>
    <t>500235200504072899</t>
  </si>
  <si>
    <t>19822400513</t>
  </si>
  <si>
    <t>重庆重庆市云阳县故陵镇高坪村2组53号</t>
  </si>
  <si>
    <t>李小豪</t>
  </si>
  <si>
    <t>20041119</t>
  </si>
  <si>
    <t>500235200411191258</t>
  </si>
  <si>
    <t>17300269095</t>
  </si>
  <si>
    <t>重庆云阳县凤鸣镇里市村2组9号</t>
  </si>
  <si>
    <t>20050609</t>
  </si>
  <si>
    <t>500235200506095584</t>
  </si>
  <si>
    <t>18002354229</t>
  </si>
  <si>
    <t>重庆云阳县江口镇团滩村8组18号</t>
  </si>
  <si>
    <t>20050722</t>
  </si>
  <si>
    <t>500235200507221984</t>
  </si>
  <si>
    <t>18523261809</t>
  </si>
  <si>
    <t>重庆重庆市云阳县朝阳社区居委会</t>
  </si>
  <si>
    <t>20050428</t>
  </si>
  <si>
    <t>500235200504289481</t>
  </si>
  <si>
    <t>18083057406</t>
  </si>
  <si>
    <t>河南洛阳涧西区嵩山路农贸市场E区12号</t>
  </si>
  <si>
    <t>20040319</t>
  </si>
  <si>
    <t>500235200403196948</t>
  </si>
  <si>
    <t>19541097702</t>
  </si>
  <si>
    <t>重庆重庆市云阳县江口镇大面村2组64号</t>
  </si>
  <si>
    <t>程泓婧</t>
  </si>
  <si>
    <t>20050810</t>
  </si>
  <si>
    <t>500235200508103488</t>
  </si>
  <si>
    <t>18581338923</t>
  </si>
  <si>
    <t>重庆云阳县白云路24号大拇指幼儿园</t>
  </si>
  <si>
    <t>500235200506213229</t>
  </si>
  <si>
    <t>17265687683</t>
  </si>
  <si>
    <t>重庆市云阳县新津乡和平村6组11号</t>
  </si>
  <si>
    <t>500235200508231586</t>
  </si>
  <si>
    <t>19942367981</t>
  </si>
  <si>
    <t>重庆云阳县盘龙镇长乐路50号2-1</t>
  </si>
  <si>
    <t>20040908</t>
  </si>
  <si>
    <t>500236200409085954</t>
  </si>
  <si>
    <t>13098753205</t>
  </si>
  <si>
    <t>重庆重庆市奉节县兴隆镇老街</t>
  </si>
  <si>
    <t>20050828</t>
  </si>
  <si>
    <t>500236200508280229</t>
  </si>
  <si>
    <t>18523780992</t>
  </si>
  <si>
    <t>重庆奉节县宝塔坪社区夔门街道五栋</t>
  </si>
  <si>
    <t>20050211</t>
  </si>
  <si>
    <t>500236200502110755</t>
  </si>
  <si>
    <t>19115203043</t>
  </si>
  <si>
    <t>重庆重庆市奉节县汾河镇白水社区居委会1组48号</t>
  </si>
  <si>
    <t>20051021</t>
  </si>
  <si>
    <t>500236200510212655</t>
  </si>
  <si>
    <t>17023060333</t>
  </si>
  <si>
    <t>重庆重庆市公平镇车家社区胥包子楼上</t>
  </si>
  <si>
    <t>500237200407030972</t>
  </si>
  <si>
    <t>15826241821</t>
  </si>
  <si>
    <t>重庆巫山县两坪乡溪沟村</t>
  </si>
  <si>
    <t>500237200506092212</t>
  </si>
  <si>
    <t>15223536167</t>
  </si>
  <si>
    <t>重庆巫山县福田镇福华路173号</t>
  </si>
  <si>
    <t>20050421</t>
  </si>
  <si>
    <t>500237200504218010</t>
  </si>
  <si>
    <t>18223685875</t>
  </si>
  <si>
    <t>重庆巫山县官渡镇双桥街384号</t>
  </si>
  <si>
    <t>20050620</t>
  </si>
  <si>
    <t>500237200506205774</t>
  </si>
  <si>
    <t>19822449497</t>
  </si>
  <si>
    <t>重庆巫山县高唐街道起云社区苟家小区三民联建房6号楼1-6</t>
  </si>
  <si>
    <t>20061028</t>
  </si>
  <si>
    <t>500237200610288039</t>
  </si>
  <si>
    <t>19123565072</t>
  </si>
  <si>
    <t>重庆巫山县红石梁邮政分局</t>
  </si>
  <si>
    <t>500237200411027776</t>
  </si>
  <si>
    <t>19823930865</t>
  </si>
  <si>
    <t>重庆巫山县官渡镇双月村6组</t>
  </si>
  <si>
    <t>20060524</t>
  </si>
  <si>
    <t>500237200605245771</t>
  </si>
  <si>
    <t>15310003669</t>
  </si>
  <si>
    <t>重庆重庆市巫山县三溪乡</t>
  </si>
  <si>
    <t>20050822</t>
  </si>
  <si>
    <t>500238200508226946</t>
  </si>
  <si>
    <t>19123730935</t>
  </si>
  <si>
    <t>重庆重庆市巫溪县城厢镇解放街农村商业银行对面王良海面条店</t>
  </si>
  <si>
    <t>曾鑫</t>
  </si>
  <si>
    <t>20050730</t>
  </si>
  <si>
    <t>500114200507303739</t>
  </si>
  <si>
    <t>17783315007</t>
  </si>
  <si>
    <t>重庆重庆市黔江区城东街道解放路农商银行大院217号</t>
  </si>
  <si>
    <t>20050115</t>
  </si>
  <si>
    <t>500240200501150426</t>
  </si>
  <si>
    <t>19142370197</t>
  </si>
  <si>
    <t>重庆重庆市石柱县甄子坪安置房1-18-5</t>
  </si>
  <si>
    <t>20040902</t>
  </si>
  <si>
    <t>500243200409027459</t>
  </si>
  <si>
    <t>17265720246</t>
  </si>
  <si>
    <t>重庆重庆市彭水县保家镇新街</t>
  </si>
  <si>
    <t>罗念</t>
  </si>
  <si>
    <t>20050701</t>
  </si>
  <si>
    <t>500242200507018314</t>
  </si>
  <si>
    <t>15696348314</t>
  </si>
  <si>
    <t>500241200508200066</t>
  </si>
  <si>
    <t>15023973971</t>
  </si>
  <si>
    <t>重庆秀山县乌杨街道长滩村小坝组21号</t>
  </si>
  <si>
    <t>500235200506046651</t>
  </si>
  <si>
    <t>17323707090</t>
  </si>
  <si>
    <t>重庆市云阳县农坝镇龙堰村8组16号</t>
  </si>
  <si>
    <t>500102200505273112</t>
  </si>
  <si>
    <t>15523129693</t>
  </si>
  <si>
    <t>重庆市涪陵区蔺市镇双井村3组94号</t>
  </si>
  <si>
    <t>522132200409248228</t>
  </si>
  <si>
    <t>19122704485</t>
  </si>
  <si>
    <t>重庆市綦江区东溪镇大安村6组70号</t>
  </si>
  <si>
    <t>500237200410205323</t>
  </si>
  <si>
    <t>18290275323</t>
  </si>
  <si>
    <t>重庆市巫山县骡坪镇北山村四组86号</t>
  </si>
  <si>
    <t>500234200507139837</t>
  </si>
  <si>
    <t>18223613507</t>
  </si>
  <si>
    <t>重庆市开州区赵家街道保丰村7组84号</t>
  </si>
  <si>
    <t>500240200506200875</t>
  </si>
  <si>
    <t>15730877299</t>
  </si>
  <si>
    <t>重庆市石柱县三河镇白玉村平安组49号</t>
  </si>
  <si>
    <t>500223200501190616</t>
  </si>
  <si>
    <t>17723620423</t>
  </si>
  <si>
    <t>重庆市潼南区兴潼大道128号5单元2-1</t>
  </si>
  <si>
    <t>500238200410196128</t>
  </si>
  <si>
    <t>17323852026</t>
  </si>
  <si>
    <t>重庆市巫溪县田坝镇大屋村2组11号</t>
  </si>
  <si>
    <t>500381200504180439</t>
  </si>
  <si>
    <t>19912411144</t>
  </si>
  <si>
    <t>重庆市江津区几江街道五举村17组52号</t>
  </si>
  <si>
    <t>50038120040823437X</t>
  </si>
  <si>
    <t>15178795868</t>
  </si>
  <si>
    <t>重庆市江津区石蟆镇大同村3组68号</t>
  </si>
  <si>
    <t>500237200408255313</t>
  </si>
  <si>
    <t>17783799883</t>
  </si>
  <si>
    <t>重庆市巫山县骡坪镇北山村三组77号</t>
  </si>
  <si>
    <t>江创宇</t>
  </si>
  <si>
    <t>50038120040615021X</t>
  </si>
  <si>
    <t>19132018118</t>
  </si>
  <si>
    <t>重庆市江津区鞍子街87号3单元7-1</t>
  </si>
  <si>
    <t>50038320050623785X</t>
  </si>
  <si>
    <t>15123817638</t>
  </si>
  <si>
    <t>重庆市永川区三教镇永安村石朝门村民小组38号</t>
  </si>
  <si>
    <t>500382200507214258</t>
  </si>
  <si>
    <t>13618308487</t>
  </si>
  <si>
    <t>重庆市合川区双槐镇双门村6组24号</t>
  </si>
  <si>
    <t>500222200501283111</t>
  </si>
  <si>
    <t>17830109519</t>
  </si>
  <si>
    <t>重庆市綦江区隆盛镇可乐村吊草沟组28号</t>
  </si>
  <si>
    <t>500233200404018243</t>
  </si>
  <si>
    <t>预备党员</t>
  </si>
  <si>
    <t>13310256434</t>
  </si>
  <si>
    <t>重庆市忠县永丰镇观桥村6组14号</t>
  </si>
  <si>
    <t>500111200406261112</t>
  </si>
  <si>
    <t>19923984128</t>
  </si>
  <si>
    <t>重庆市双桥区双南路162号附7号2单元5—2</t>
  </si>
  <si>
    <t>500233200401241052</t>
  </si>
  <si>
    <t>13330308845</t>
  </si>
  <si>
    <t>重庆市忠县乌杨镇五岭村二组13号</t>
  </si>
  <si>
    <t>500236200502215397</t>
  </si>
  <si>
    <t>18523850181</t>
  </si>
  <si>
    <t>重庆市奉节县太和土家族乡良家村5组</t>
  </si>
  <si>
    <t>马雨</t>
  </si>
  <si>
    <t>500236200502270214</t>
  </si>
  <si>
    <t>15310052351</t>
  </si>
  <si>
    <t>重庆市奉节县白帝镇龙井村6组100号</t>
  </si>
  <si>
    <t>500227200412067726</t>
  </si>
  <si>
    <t>18223831764</t>
  </si>
  <si>
    <t>重庆市璧山区七塘镇将军村九组三号</t>
  </si>
  <si>
    <t>500243200307295671</t>
  </si>
  <si>
    <t>15736601683</t>
  </si>
  <si>
    <t>重庆市彭水县大垭乡木蜡村1组100号2-2</t>
  </si>
  <si>
    <t>500234200503199437</t>
  </si>
  <si>
    <t>19123504187</t>
  </si>
  <si>
    <t>重庆市开州区五通乡田冲村6组36号</t>
  </si>
  <si>
    <t>500222200504224627</t>
  </si>
  <si>
    <t>15736482494</t>
  </si>
  <si>
    <t>重庆市綦江区永新镇建设村迎兴庄组29号</t>
  </si>
  <si>
    <t>500383200505127878</t>
  </si>
  <si>
    <t>15683350758</t>
  </si>
  <si>
    <t>重庆市永川区迎宾大道176号2幢5-8</t>
  </si>
  <si>
    <t>500234200407174651</t>
  </si>
  <si>
    <t>15736579264</t>
  </si>
  <si>
    <t>重庆市开州区铁桥镇岳龙村4组64号</t>
  </si>
  <si>
    <t>500235200410051472</t>
  </si>
  <si>
    <t>17723103394</t>
  </si>
  <si>
    <t>重庆市云阳县外郎乡五峰村6组3号</t>
  </si>
  <si>
    <t>500223200505170647</t>
  </si>
  <si>
    <t>18423098898</t>
  </si>
  <si>
    <t>重庆市潼南区梓潼街道办事处慈教寺215号</t>
  </si>
  <si>
    <t>50022620040508226X</t>
  </si>
  <si>
    <t>15730316326</t>
  </si>
  <si>
    <t>重庆市荣昌区昌州街道八角井村1组93号</t>
  </si>
  <si>
    <t>500102200502153457</t>
  </si>
  <si>
    <t>15736546808</t>
  </si>
  <si>
    <t>重庆市涪陵区蔺市街道五四村3组47号</t>
  </si>
  <si>
    <t>500234200501090446</t>
  </si>
  <si>
    <t>18983542511</t>
  </si>
  <si>
    <t>重庆市开州区汉丰街道杨柳路文盛苑13栋1单元302</t>
  </si>
  <si>
    <t>500236200304263080</t>
  </si>
  <si>
    <t>15736320134</t>
  </si>
  <si>
    <t>重庆市奉节县公平镇黄泥村6组34号</t>
  </si>
  <si>
    <t>500233200408137741</t>
  </si>
  <si>
    <t>13228517637</t>
  </si>
  <si>
    <t>重庆市忠县三汇镇里仁村2组62号</t>
  </si>
  <si>
    <t>500234200509183225</t>
  </si>
  <si>
    <t>15978956811</t>
  </si>
  <si>
    <t>重庆市开州区高桥镇同乐村6组91号</t>
  </si>
  <si>
    <t>500232200412117448</t>
  </si>
  <si>
    <t>重庆市大渡口区松青路1109号11幢58号</t>
  </si>
  <si>
    <t>500234200506088708</t>
  </si>
  <si>
    <t>18716747508</t>
  </si>
  <si>
    <t>重庆市开州区三汇口乡咸乐村一组</t>
  </si>
  <si>
    <t>500383200408215796</t>
  </si>
  <si>
    <t>13028315146</t>
  </si>
  <si>
    <t>重庆市永川区五间镇和平村椅匠湾村民小组21号</t>
  </si>
  <si>
    <t>50024220051105182X</t>
  </si>
  <si>
    <t>19823601571</t>
  </si>
  <si>
    <t>重庆市酉阳县麻旺镇沙堡村5组</t>
  </si>
  <si>
    <t>500222200506097422</t>
  </si>
  <si>
    <t>18996305125</t>
  </si>
  <si>
    <t>重庆市綦江区石壕镇罗李村5组2号</t>
  </si>
  <si>
    <t>500116200511210837</t>
  </si>
  <si>
    <t>19122070306</t>
  </si>
  <si>
    <t>重庆市江津区白沙镇松林岗社区三组</t>
  </si>
  <si>
    <t>500223200410112073</t>
  </si>
  <si>
    <t>15823989734</t>
  </si>
  <si>
    <t>重庆市潼南区龙形镇龙形村7组102号</t>
  </si>
  <si>
    <t>500222200506172816</t>
  </si>
  <si>
    <t>19112805220</t>
  </si>
  <si>
    <t>重庆市去綦江区文龙街道长青路27号4单元4-1</t>
  </si>
  <si>
    <t>500102200412301778</t>
  </si>
  <si>
    <t>13272982575</t>
  </si>
  <si>
    <t>重庆市涪陵区马鞍街道红星三组</t>
  </si>
  <si>
    <t>500231200412116035</t>
  </si>
  <si>
    <t>18996169190</t>
  </si>
  <si>
    <t>重庆市垫江县澄溪镇人民路410号</t>
  </si>
  <si>
    <t>500236200410253425</t>
  </si>
  <si>
    <t>18102391320</t>
  </si>
  <si>
    <t>重庆市奉节县朱衣镇五湘社区居委会七组49号</t>
  </si>
  <si>
    <t>532122200501292829</t>
  </si>
  <si>
    <t>18375922251</t>
  </si>
  <si>
    <t>重庆市合川区垮寨子5号1单元6－4</t>
  </si>
  <si>
    <t>500222200505080012</t>
  </si>
  <si>
    <t>17774949559</t>
  </si>
  <si>
    <t>重庆市綦江区古南街道桃花路38号附1号29-12</t>
  </si>
  <si>
    <t>500222200501123740</t>
  </si>
  <si>
    <t>19923877114</t>
  </si>
  <si>
    <t>重庆市綦江区永新镇汽配街32号一单元5-1</t>
  </si>
  <si>
    <t>500242200304192611</t>
  </si>
  <si>
    <t>15334652727</t>
  </si>
  <si>
    <t>重庆市酉阳县车田乡清明村3组12号</t>
  </si>
  <si>
    <t>500102200504270825</t>
  </si>
  <si>
    <t>13594594353</t>
  </si>
  <si>
    <t>重庆市涪陵区清溪镇四合村2组321号</t>
  </si>
  <si>
    <t>500227200407107711</t>
  </si>
  <si>
    <t>15736167024</t>
  </si>
  <si>
    <t>重庆市璧山区七塘镇金凤路4号</t>
  </si>
  <si>
    <t>500235200409080866</t>
  </si>
  <si>
    <t>13272607387</t>
  </si>
  <si>
    <t>重庆市云阳镇宝塔村</t>
  </si>
  <si>
    <t>500110200502064016</t>
  </si>
  <si>
    <t>18523875508</t>
  </si>
  <si>
    <t>重庆市万盛区松林路111号7幢28-6</t>
  </si>
  <si>
    <t>500235200603193725</t>
  </si>
  <si>
    <t>19823909390</t>
  </si>
  <si>
    <t>重庆市云阳县龙洞镇金道村6组87号</t>
  </si>
  <si>
    <t>50010920050118191X</t>
  </si>
  <si>
    <t>13650531288</t>
  </si>
  <si>
    <t>重庆市北碚区澄江镇民权村河堰口租74号</t>
  </si>
  <si>
    <t>500110200501180816</t>
  </si>
  <si>
    <t>13452417258</t>
  </si>
  <si>
    <t>重庆市渝北区金开大道2009号3幢13单元2-4</t>
  </si>
  <si>
    <t>50010920040130103X</t>
  </si>
  <si>
    <t>15310403620</t>
  </si>
  <si>
    <t>重庆市北碚区大新村197号5-1</t>
  </si>
  <si>
    <t>500226200207096716</t>
  </si>
  <si>
    <t>13272960045</t>
  </si>
  <si>
    <t>重庆市荣昌区远觉镇高观音村2组1号</t>
  </si>
  <si>
    <t>500237200709050389</t>
  </si>
  <si>
    <t>15215060304</t>
  </si>
  <si>
    <t>重庆市巫山县曲尺乡权发村6组</t>
  </si>
  <si>
    <t>500222200510183745</t>
  </si>
  <si>
    <t>15213071158</t>
  </si>
  <si>
    <t>重庆市綦江区永新镇新菜市街</t>
  </si>
  <si>
    <t>刘星</t>
  </si>
  <si>
    <t>51172120050503129X</t>
  </si>
  <si>
    <t>13272942440</t>
  </si>
  <si>
    <t>重庆市万州区李河镇
重庆市万州区李河镇洞沟村3组45号</t>
  </si>
  <si>
    <t>500222200504253719</t>
  </si>
  <si>
    <t>18290426311</t>
  </si>
  <si>
    <t>重庆市綦江区永新镇华蓉村彭正沟组4号附2号</t>
  </si>
  <si>
    <t>50024220041009381X</t>
  </si>
  <si>
    <t>17316717811</t>
  </si>
  <si>
    <t>重庆市酉阳县中坝村3组56号</t>
  </si>
  <si>
    <t>500222200410116158</t>
  </si>
  <si>
    <t>15111889224</t>
  </si>
  <si>
    <t>重庆市綦江区赶水镇澡渡村9组33号</t>
  </si>
  <si>
    <t>500103200508010023</t>
  </si>
  <si>
    <t>13752960652</t>
  </si>
  <si>
    <t>重庆市江北区福居路12号</t>
  </si>
  <si>
    <t>500235200508268338</t>
  </si>
  <si>
    <t>15310728110</t>
  </si>
  <si>
    <t>重庆市云阳县塘坊路326号一单元502</t>
  </si>
  <si>
    <t>50023420061221259X</t>
  </si>
  <si>
    <t>15215257985</t>
  </si>
  <si>
    <t>重庆市开州区河堰镇兴合街1号</t>
  </si>
  <si>
    <t>500102200504086892</t>
  </si>
  <si>
    <t>15095818464</t>
  </si>
  <si>
    <t>重庆市涪陵区白涛街道水源村一组56号</t>
  </si>
  <si>
    <t>500238200412055636</t>
  </si>
  <si>
    <t>19215904096</t>
  </si>
  <si>
    <t>乌龙乡水浒村一组140号</t>
  </si>
  <si>
    <t>50023120041010185X</t>
  </si>
  <si>
    <t>13594654951</t>
  </si>
  <si>
    <t>重庆市垫江县曹回镇河南村8组5号</t>
  </si>
  <si>
    <t>500235200507091817</t>
  </si>
  <si>
    <t>19823942616</t>
  </si>
  <si>
    <t>重庆市云阳县龙角镇泉水村3组49号</t>
  </si>
  <si>
    <t>500102200504045994</t>
  </si>
  <si>
    <t>重庆市涪陵区龙桥牌坊村2组123号</t>
  </si>
  <si>
    <t>50022420050112181X</t>
  </si>
  <si>
    <t>19923272430</t>
  </si>
  <si>
    <t>重庆市铜梁区旧县街道白果村5组5号</t>
  </si>
  <si>
    <t>50023520050505086X</t>
  </si>
  <si>
    <t>18375751283</t>
  </si>
  <si>
    <t>重庆市云阳县望江大道392号三幢三单元5-4</t>
  </si>
  <si>
    <t>500238200407275095</t>
  </si>
  <si>
    <t>18223971502</t>
  </si>
  <si>
    <t>重庆市巫溪县白鹿镇碾盘村6组54号</t>
  </si>
  <si>
    <t>500383200504138743</t>
  </si>
  <si>
    <t>18182202744</t>
  </si>
  <si>
    <t>重庆市永川区朱沱镇共和路70号附11号4-4</t>
  </si>
  <si>
    <t>500102200409260258</t>
  </si>
  <si>
    <t>15213614325</t>
  </si>
  <si>
    <t>重庆市涪陵区江北北坪4组1号</t>
  </si>
  <si>
    <t>500227200406256360</t>
  </si>
  <si>
    <t>18623034575</t>
  </si>
  <si>
    <t>重庆市璧山区大路街道龙泉村2组86号</t>
  </si>
  <si>
    <t>500241200402256379</t>
  </si>
  <si>
    <t>18580757994</t>
  </si>
  <si>
    <t>重庆市秀山县钟灵镇凯贺村勤垛组63号</t>
  </si>
  <si>
    <t>500236200409204685</t>
  </si>
  <si>
    <t>15223673514</t>
  </si>
  <si>
    <t>重庆市奉节县吐祥镇禹王宫7组105号</t>
  </si>
  <si>
    <t>500117200502229209</t>
  </si>
  <si>
    <t>15730315147</t>
  </si>
  <si>
    <t>重庆市合川区二郎镇宝珠村9组33号</t>
  </si>
  <si>
    <t>500241200506011616</t>
  </si>
  <si>
    <t>15696953308</t>
  </si>
  <si>
    <t>重庆市秀山县中平乡贵落村小洞沟组93号</t>
  </si>
  <si>
    <t>500222200509303148</t>
  </si>
  <si>
    <t>18203034986</t>
  </si>
  <si>
    <t>重庆市綦江区隆盛镇玉星村沙坝子组92号</t>
  </si>
  <si>
    <t>50022220050903542X</t>
  </si>
  <si>
    <t>17370549792</t>
  </si>
  <si>
    <t>重庆市綦江区东溪镇农建村10组26号</t>
  </si>
  <si>
    <t>50038320040731846X</t>
  </si>
  <si>
    <t>18581357141</t>
  </si>
  <si>
    <t>重庆市永川区板桥镇欧家坝村白果湾村民小组63号</t>
  </si>
  <si>
    <t>500223200506097031</t>
  </si>
  <si>
    <t>17378342772</t>
  </si>
  <si>
    <t>重庆市江北区金源路62号4-8-5</t>
  </si>
  <si>
    <t>430426200412070382</t>
  </si>
  <si>
    <t>17774994728</t>
  </si>
  <si>
    <t>重庆市江津区双福街道福溪街67号8幢18-5</t>
  </si>
  <si>
    <t>500110200407034038</t>
  </si>
  <si>
    <t>13637906765</t>
  </si>
  <si>
    <t>重庆市万盛区丛林镇绿水村岩脚组6号</t>
  </si>
  <si>
    <t>500225200405261114</t>
  </si>
  <si>
    <t>15922594924</t>
  </si>
  <si>
    <t>重庆市大足区龙水镇江明村10组</t>
  </si>
  <si>
    <t>熊家瑞</t>
  </si>
  <si>
    <t>50010720030121653X</t>
  </si>
  <si>
    <t>13193031324</t>
  </si>
  <si>
    <t>重庆市九龙坡区区兰花村32号5-1</t>
  </si>
  <si>
    <t>贺喜</t>
  </si>
  <si>
    <t>500112200210288475</t>
  </si>
  <si>
    <t>17623235918</t>
  </si>
  <si>
    <t>重庆市渝北区兴科二路49号1幢2单元6-2</t>
  </si>
  <si>
    <t>汉族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</si>
</sst>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mmdd"/>
    <numFmt numFmtId="177" formatCode="0_ "/>
  </numFmts>
  <fonts count="13">
    <font>
      <sz val="11"/>
      <color theme="1"/>
      <name val="宋体"/>
      <charset val="134"/>
      <scheme val="minor"/>
    </font>
    <font>
      <sz val="11"/>
      <color theme="1"/>
      <name val="方正仿宋_GBK"/>
      <charset val="134"/>
    </font>
    <font>
      <b/>
      <sz val="18"/>
      <color theme="1"/>
      <name val="方正仿宋_GBK"/>
      <charset val="134"/>
    </font>
    <font>
      <b/>
      <sz val="16"/>
      <color theme="1"/>
      <name val="方正仿宋_GBK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2"/>
      <name val="方正仿宋_GBK"/>
      <charset val="134"/>
    </font>
    <font>
      <sz val="12"/>
      <color theme="1"/>
      <name val="仿宋_GB2312"/>
      <charset val="134"/>
    </font>
    <font>
      <sz val="16"/>
      <color theme="1"/>
      <name val="黑体"/>
      <family val="3"/>
      <charset val="134"/>
    </font>
    <font>
      <b/>
      <sz val="16"/>
      <color theme="1"/>
      <name val="黑体"/>
      <family val="3"/>
      <charset val="134"/>
    </font>
    <font>
      <sz val="12"/>
      <color theme="1"/>
      <name val="方正仿宋_GBK"/>
      <family val="4"/>
      <charset val="134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177" fontId="7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8" fillId="0" borderId="1" xfId="0" applyNumberFormat="1" applyFont="1" applyBorder="1" applyAlignment="1">
      <alignment horizontal="left" vertical="center"/>
    </xf>
    <xf numFmtId="177" fontId="9" fillId="0" borderId="1" xfId="0" applyNumberFormat="1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left" vertical="center"/>
    </xf>
    <xf numFmtId="49" fontId="10" fillId="0" borderId="1" xfId="0" applyNumberFormat="1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>
      <alignment horizontal="left" vertical="center"/>
    </xf>
    <xf numFmtId="49" fontId="10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28"/>
  <sheetViews>
    <sheetView tabSelected="1" zoomScale="85" zoomScaleNormal="85" workbookViewId="0">
      <selection activeCell="L59" sqref="L59"/>
    </sheetView>
  </sheetViews>
  <sheetFormatPr defaultColWidth="20.625" defaultRowHeight="15.95" customHeight="1"/>
  <cols>
    <col min="1" max="1" width="12.875" style="9" customWidth="1"/>
    <col min="2" max="2" width="19" style="10" customWidth="1"/>
    <col min="3" max="3" width="19.875" style="9" customWidth="1"/>
    <col min="4" max="5" width="7.375" style="9" customWidth="1"/>
    <col min="6" max="7" width="13.5" style="9" customWidth="1"/>
    <col min="8" max="8" width="24.75" style="9" customWidth="1"/>
    <col min="9" max="9" width="24.75" style="9" hidden="1" customWidth="1"/>
    <col min="10" max="10" width="13.5" style="9" customWidth="1"/>
    <col min="11" max="11" width="11.5" style="9" customWidth="1"/>
    <col min="12" max="12" width="13.5" style="9" customWidth="1"/>
    <col min="13" max="13" width="25.875" style="9" customWidth="1"/>
    <col min="14" max="14" width="13.5" style="9" customWidth="1"/>
    <col min="15" max="15" width="25.875" style="9" customWidth="1"/>
    <col min="16" max="16" width="9.375" style="9" customWidth="1"/>
    <col min="17" max="17" width="13.5" style="9" customWidth="1"/>
    <col min="18" max="19" width="7.375" style="9" customWidth="1"/>
    <col min="20" max="20" width="20.625" style="11"/>
    <col min="21" max="16384" width="20.625" style="9"/>
  </cols>
  <sheetData>
    <row r="1" spans="1:20" ht="24" customHeight="1">
      <c r="A1" s="12" t="s">
        <v>0</v>
      </c>
      <c r="B1" s="13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7</v>
      </c>
      <c r="J1" s="14" t="s">
        <v>8</v>
      </c>
      <c r="K1" s="14" t="s">
        <v>9</v>
      </c>
      <c r="L1" s="14" t="s">
        <v>10</v>
      </c>
      <c r="M1" s="14" t="s">
        <v>11</v>
      </c>
      <c r="N1" s="14" t="s">
        <v>12</v>
      </c>
      <c r="O1" s="14" t="s">
        <v>13</v>
      </c>
      <c r="P1" s="14" t="s">
        <v>14</v>
      </c>
      <c r="Q1" s="14" t="s">
        <v>15</v>
      </c>
      <c r="R1" s="14" t="s">
        <v>16</v>
      </c>
      <c r="S1" s="14" t="s">
        <v>17</v>
      </c>
    </row>
    <row r="2" spans="1:20" ht="15.95" customHeight="1">
      <c r="A2" s="15" t="s">
        <v>18</v>
      </c>
      <c r="B2" s="3" t="s">
        <v>19</v>
      </c>
      <c r="C2" s="15" t="s">
        <v>20</v>
      </c>
      <c r="D2" s="3" t="s">
        <v>21</v>
      </c>
      <c r="E2" s="16" t="str">
        <f>VLOOKUP(D2,Sheet2!B:C,2,0)</f>
        <v>男</v>
      </c>
      <c r="F2" s="16" t="str">
        <f>VLOOKUP(D2,Sheet2!B:D,3,0)</f>
        <v>20040628</v>
      </c>
      <c r="G2" s="17" t="s">
        <v>22</v>
      </c>
      <c r="H2" s="16" t="str">
        <f t="shared" ref="H2:H65" si="0">REPLACE(I2,6,9,"********")</f>
        <v>50011********4391</v>
      </c>
      <c r="I2" s="16" t="str">
        <f>VLOOKUP(D2,Sheet2!B:F,5,0)</f>
        <v>500116200406284391</v>
      </c>
      <c r="J2" s="16" t="str">
        <f>VLOOKUP(D2,Sheet2!B:H,7,0)</f>
        <v>群众</v>
      </c>
      <c r="K2" s="16" t="str">
        <f>VLOOKUP(D2,Sheet2!B:I,8,0)</f>
        <v>汉族</v>
      </c>
      <c r="L2" s="17" t="s">
        <v>23</v>
      </c>
      <c r="M2" s="17" t="s">
        <v>24</v>
      </c>
      <c r="N2" s="17" t="s">
        <v>25</v>
      </c>
      <c r="O2" s="17" t="s">
        <v>26</v>
      </c>
      <c r="P2" s="17" t="s">
        <v>27</v>
      </c>
      <c r="Q2" s="17" t="s">
        <v>28</v>
      </c>
      <c r="R2" s="17" t="s">
        <v>29</v>
      </c>
      <c r="S2" s="17">
        <v>341</v>
      </c>
      <c r="T2" s="9"/>
    </row>
    <row r="3" spans="1:20" ht="15.95" customHeight="1">
      <c r="A3" s="15" t="s">
        <v>18</v>
      </c>
      <c r="B3" s="3" t="s">
        <v>30</v>
      </c>
      <c r="C3" s="15" t="s">
        <v>20</v>
      </c>
      <c r="D3" s="3" t="s">
        <v>31</v>
      </c>
      <c r="E3" s="16" t="str">
        <f>VLOOKUP(D3,Sheet2!B:C,2,0)</f>
        <v>男</v>
      </c>
      <c r="F3" s="16" t="str">
        <f>VLOOKUP(D3,Sheet2!B:D,3,0)</f>
        <v>20050721</v>
      </c>
      <c r="G3" s="17" t="s">
        <v>22</v>
      </c>
      <c r="H3" s="16" t="str">
        <f t="shared" si="0"/>
        <v>50038********6011</v>
      </c>
      <c r="I3" s="16" t="str">
        <f>VLOOKUP(D3,Sheet2!B:F,5,0)</f>
        <v>500381200507216011</v>
      </c>
      <c r="J3" s="16" t="str">
        <f>VLOOKUP(D3,Sheet2!B:H,7,0)</f>
        <v>群众</v>
      </c>
      <c r="K3" s="16" t="str">
        <f>VLOOKUP(D3,Sheet2!B:I,8,0)</f>
        <v>汉族</v>
      </c>
      <c r="L3" s="17" t="s">
        <v>23</v>
      </c>
      <c r="M3" s="17" t="s">
        <v>24</v>
      </c>
      <c r="N3" s="17" t="s">
        <v>25</v>
      </c>
      <c r="O3" s="17" t="s">
        <v>26</v>
      </c>
      <c r="P3" s="17" t="s">
        <v>27</v>
      </c>
      <c r="Q3" s="17" t="s">
        <v>28</v>
      </c>
      <c r="R3" s="17" t="s">
        <v>29</v>
      </c>
      <c r="S3" s="17">
        <v>340</v>
      </c>
      <c r="T3" s="9"/>
    </row>
    <row r="4" spans="1:20" ht="15.95" customHeight="1">
      <c r="A4" s="15" t="s">
        <v>18</v>
      </c>
      <c r="B4" s="3" t="s">
        <v>32</v>
      </c>
      <c r="C4" s="15" t="s">
        <v>20</v>
      </c>
      <c r="D4" s="3" t="s">
        <v>33</v>
      </c>
      <c r="E4" s="16" t="str">
        <f>VLOOKUP(D4,Sheet2!B:C,2,0)</f>
        <v>男</v>
      </c>
      <c r="F4" s="16" t="str">
        <f>VLOOKUP(D4,Sheet2!B:D,3,0)</f>
        <v>20040922</v>
      </c>
      <c r="G4" s="17" t="s">
        <v>22</v>
      </c>
      <c r="H4" s="16" t="str">
        <f t="shared" si="0"/>
        <v>50038********3572</v>
      </c>
      <c r="I4" s="16" t="str">
        <f>VLOOKUP(D4,Sheet2!B:F,5,0)</f>
        <v>500382200409223572</v>
      </c>
      <c r="J4" s="16" t="str">
        <f>VLOOKUP(D4,Sheet2!B:H,7,0)</f>
        <v>群众</v>
      </c>
      <c r="K4" s="16" t="str">
        <f>VLOOKUP(D4,Sheet2!B:I,8,0)</f>
        <v>汉族</v>
      </c>
      <c r="L4" s="17" t="s">
        <v>23</v>
      </c>
      <c r="M4" s="17" t="s">
        <v>24</v>
      </c>
      <c r="N4" s="17" t="s">
        <v>25</v>
      </c>
      <c r="O4" s="17" t="s">
        <v>26</v>
      </c>
      <c r="P4" s="17" t="s">
        <v>27</v>
      </c>
      <c r="Q4" s="17" t="s">
        <v>28</v>
      </c>
      <c r="R4" s="17" t="s">
        <v>29</v>
      </c>
      <c r="S4" s="17">
        <v>336</v>
      </c>
      <c r="T4" s="9"/>
    </row>
    <row r="5" spans="1:20" ht="15.95" customHeight="1">
      <c r="A5" s="15" t="s">
        <v>18</v>
      </c>
      <c r="B5" s="3" t="s">
        <v>34</v>
      </c>
      <c r="C5" s="15" t="s">
        <v>20</v>
      </c>
      <c r="D5" s="3" t="s">
        <v>35</v>
      </c>
      <c r="E5" s="16" t="str">
        <f>VLOOKUP(D5,Sheet2!B:C,2,0)</f>
        <v>男</v>
      </c>
      <c r="F5" s="16" t="str">
        <f>VLOOKUP(D5,Sheet2!B:D,3,0)</f>
        <v>20040622</v>
      </c>
      <c r="G5" s="17" t="s">
        <v>22</v>
      </c>
      <c r="H5" s="16" t="str">
        <f t="shared" si="0"/>
        <v>50038********4397</v>
      </c>
      <c r="I5" s="16" t="str">
        <f>VLOOKUP(D5,Sheet2!B:F,5,0)</f>
        <v>500381200406224397</v>
      </c>
      <c r="J5" s="16" t="str">
        <f>VLOOKUP(D5,Sheet2!B:H,7,0)</f>
        <v>群众</v>
      </c>
      <c r="K5" s="16" t="str">
        <f>VLOOKUP(D5,Sheet2!B:I,8,0)</f>
        <v>汉族</v>
      </c>
      <c r="L5" s="17" t="s">
        <v>23</v>
      </c>
      <c r="M5" s="17" t="s">
        <v>24</v>
      </c>
      <c r="N5" s="17" t="s">
        <v>25</v>
      </c>
      <c r="O5" s="17" t="s">
        <v>26</v>
      </c>
      <c r="P5" s="17" t="s">
        <v>27</v>
      </c>
      <c r="Q5" s="17" t="s">
        <v>28</v>
      </c>
      <c r="R5" s="17" t="s">
        <v>29</v>
      </c>
      <c r="S5" s="17">
        <v>333</v>
      </c>
      <c r="T5" s="9"/>
    </row>
    <row r="6" spans="1:20" ht="15.95" customHeight="1">
      <c r="A6" s="15" t="s">
        <v>18</v>
      </c>
      <c r="B6" s="3" t="s">
        <v>36</v>
      </c>
      <c r="C6" s="15" t="s">
        <v>20</v>
      </c>
      <c r="D6" s="3" t="s">
        <v>37</v>
      </c>
      <c r="E6" s="16" t="str">
        <f>VLOOKUP(D6,Sheet2!B:C,2,0)</f>
        <v>男</v>
      </c>
      <c r="F6" s="16" t="str">
        <f>VLOOKUP(D6,Sheet2!B:D,3,0)</f>
        <v>20040810</v>
      </c>
      <c r="G6" s="17" t="s">
        <v>22</v>
      </c>
      <c r="H6" s="16" t="str">
        <f t="shared" si="0"/>
        <v>50024********1059</v>
      </c>
      <c r="I6" s="16" t="str">
        <f>VLOOKUP(D6,Sheet2!B:F,5,0)</f>
        <v>500242200408101059</v>
      </c>
      <c r="J6" s="16" t="str">
        <f>VLOOKUP(D6,Sheet2!B:H,7,0)</f>
        <v>群众</v>
      </c>
      <c r="K6" s="16" t="str">
        <f>VLOOKUP(D6,Sheet2!B:I,8,0)</f>
        <v>土家族</v>
      </c>
      <c r="L6" s="17" t="s">
        <v>23</v>
      </c>
      <c r="M6" s="17" t="s">
        <v>24</v>
      </c>
      <c r="N6" s="17" t="s">
        <v>25</v>
      </c>
      <c r="O6" s="17" t="s">
        <v>26</v>
      </c>
      <c r="P6" s="17" t="s">
        <v>27</v>
      </c>
      <c r="Q6" s="17" t="s">
        <v>28</v>
      </c>
      <c r="R6" s="17" t="s">
        <v>29</v>
      </c>
      <c r="S6" s="17">
        <v>332</v>
      </c>
      <c r="T6" s="9"/>
    </row>
    <row r="7" spans="1:20" ht="15.95" customHeight="1">
      <c r="A7" s="15" t="s">
        <v>18</v>
      </c>
      <c r="B7" s="3" t="s">
        <v>38</v>
      </c>
      <c r="C7" s="15" t="s">
        <v>20</v>
      </c>
      <c r="D7" s="3" t="s">
        <v>39</v>
      </c>
      <c r="E7" s="16" t="str">
        <f>VLOOKUP(D7,Sheet2!B:C,2,0)</f>
        <v>女</v>
      </c>
      <c r="F7" s="16" t="str">
        <f>VLOOKUP(D7,Sheet2!B:D,3,0)</f>
        <v>20040916</v>
      </c>
      <c r="G7" s="17" t="s">
        <v>22</v>
      </c>
      <c r="H7" s="16" t="str">
        <f t="shared" si="0"/>
        <v>50011********2920</v>
      </c>
      <c r="I7" s="16" t="str">
        <f>VLOOKUP(D7,Sheet2!B:F,5,0)</f>
        <v>500116200409162920</v>
      </c>
      <c r="J7" s="16" t="str">
        <f>VLOOKUP(D7,Sheet2!B:H,7,0)</f>
        <v>群众</v>
      </c>
      <c r="K7" s="16" t="str">
        <f>VLOOKUP(D7,Sheet2!B:I,8,0)</f>
        <v>汉族</v>
      </c>
      <c r="L7" s="17" t="s">
        <v>23</v>
      </c>
      <c r="M7" s="17" t="s">
        <v>24</v>
      </c>
      <c r="N7" s="17" t="s">
        <v>25</v>
      </c>
      <c r="O7" s="17" t="s">
        <v>26</v>
      </c>
      <c r="P7" s="17" t="s">
        <v>27</v>
      </c>
      <c r="Q7" s="17" t="s">
        <v>28</v>
      </c>
      <c r="R7" s="17" t="s">
        <v>29</v>
      </c>
      <c r="S7" s="17">
        <v>330</v>
      </c>
      <c r="T7" s="9"/>
    </row>
    <row r="8" spans="1:20" ht="15.95" customHeight="1">
      <c r="A8" s="15" t="s">
        <v>18</v>
      </c>
      <c r="B8" s="3" t="s">
        <v>40</v>
      </c>
      <c r="C8" s="15" t="s">
        <v>20</v>
      </c>
      <c r="D8" s="3" t="s">
        <v>41</v>
      </c>
      <c r="E8" s="16" t="str">
        <f>VLOOKUP(D8,Sheet2!B:C,2,0)</f>
        <v>女</v>
      </c>
      <c r="F8" s="16" t="str">
        <f>VLOOKUP(D8,Sheet2!B:D,3,0)</f>
        <v>20040703</v>
      </c>
      <c r="G8" s="17" t="s">
        <v>22</v>
      </c>
      <c r="H8" s="16" t="str">
        <f t="shared" si="0"/>
        <v>50038********6204</v>
      </c>
      <c r="I8" s="16" t="str">
        <f>VLOOKUP(D8,Sheet2!B:F,5,0)</f>
        <v>500382200407036204</v>
      </c>
      <c r="J8" s="16" t="str">
        <f>VLOOKUP(D8,Sheet2!B:H,7,0)</f>
        <v>共青团员</v>
      </c>
      <c r="K8" s="16" t="str">
        <f>VLOOKUP(D8,Sheet2!B:I,8,0)</f>
        <v>汉族</v>
      </c>
      <c r="L8" s="17" t="s">
        <v>23</v>
      </c>
      <c r="M8" s="17" t="s">
        <v>24</v>
      </c>
      <c r="N8" s="17" t="s">
        <v>25</v>
      </c>
      <c r="O8" s="17" t="s">
        <v>26</v>
      </c>
      <c r="P8" s="17" t="s">
        <v>27</v>
      </c>
      <c r="Q8" s="17" t="s">
        <v>28</v>
      </c>
      <c r="R8" s="17" t="s">
        <v>29</v>
      </c>
      <c r="S8" s="17">
        <v>330</v>
      </c>
      <c r="T8" s="9"/>
    </row>
    <row r="9" spans="1:20" ht="15.95" customHeight="1">
      <c r="A9" s="15" t="s">
        <v>18</v>
      </c>
      <c r="B9" s="3" t="s">
        <v>42</v>
      </c>
      <c r="C9" s="15" t="s">
        <v>20</v>
      </c>
      <c r="D9" s="3" t="s">
        <v>43</v>
      </c>
      <c r="E9" s="16" t="str">
        <f>VLOOKUP(D9,Sheet2!B:C,2,0)</f>
        <v>男</v>
      </c>
      <c r="F9" s="16" t="str">
        <f>VLOOKUP(D9,Sheet2!B:D,3,0)</f>
        <v>20040918</v>
      </c>
      <c r="G9" s="17" t="s">
        <v>22</v>
      </c>
      <c r="H9" s="16" t="str">
        <f t="shared" si="0"/>
        <v>50010********5110</v>
      </c>
      <c r="I9" s="16" t="str">
        <f>VLOOKUP(D9,Sheet2!B:F,5,0)</f>
        <v>500108200409185110</v>
      </c>
      <c r="J9" s="16" t="str">
        <f>VLOOKUP(D9,Sheet2!B:H,7,0)</f>
        <v>群众</v>
      </c>
      <c r="K9" s="16" t="str">
        <f>VLOOKUP(D9,Sheet2!B:I,8,0)</f>
        <v>汉族</v>
      </c>
      <c r="L9" s="17" t="s">
        <v>23</v>
      </c>
      <c r="M9" s="17" t="s">
        <v>24</v>
      </c>
      <c r="N9" s="17" t="s">
        <v>25</v>
      </c>
      <c r="O9" s="17" t="s">
        <v>26</v>
      </c>
      <c r="P9" s="17" t="s">
        <v>27</v>
      </c>
      <c r="Q9" s="17" t="s">
        <v>28</v>
      </c>
      <c r="R9" s="17" t="s">
        <v>29</v>
      </c>
      <c r="S9" s="17">
        <v>329</v>
      </c>
      <c r="T9" s="9"/>
    </row>
    <row r="10" spans="1:20" ht="15.95" customHeight="1">
      <c r="A10" s="15" t="s">
        <v>18</v>
      </c>
      <c r="B10" s="3" t="s">
        <v>44</v>
      </c>
      <c r="C10" s="15" t="s">
        <v>20</v>
      </c>
      <c r="D10" s="3" t="s">
        <v>45</v>
      </c>
      <c r="E10" s="16" t="str">
        <f>VLOOKUP(D10,Sheet2!B:C,2,0)</f>
        <v>男</v>
      </c>
      <c r="F10" s="16" t="str">
        <f>VLOOKUP(D10,Sheet2!B:D,3,0)</f>
        <v>20050113</v>
      </c>
      <c r="G10" s="17" t="s">
        <v>22</v>
      </c>
      <c r="H10" s="16" t="str">
        <f t="shared" si="0"/>
        <v>50023********1498</v>
      </c>
      <c r="I10" s="16" t="str">
        <f>VLOOKUP(D10,Sheet2!B:F,5,0)</f>
        <v>500234200501131498</v>
      </c>
      <c r="J10" s="16" t="str">
        <f>VLOOKUP(D10,Sheet2!B:H,7,0)</f>
        <v>群众</v>
      </c>
      <c r="K10" s="16" t="str">
        <f>VLOOKUP(D10,Sheet2!B:I,8,0)</f>
        <v>汉族</v>
      </c>
      <c r="L10" s="17" t="s">
        <v>23</v>
      </c>
      <c r="M10" s="17" t="s">
        <v>24</v>
      </c>
      <c r="N10" s="17" t="s">
        <v>25</v>
      </c>
      <c r="O10" s="17" t="s">
        <v>26</v>
      </c>
      <c r="P10" s="17" t="s">
        <v>27</v>
      </c>
      <c r="Q10" s="17" t="s">
        <v>28</v>
      </c>
      <c r="R10" s="17" t="s">
        <v>29</v>
      </c>
      <c r="S10" s="17">
        <v>326</v>
      </c>
      <c r="T10" s="9"/>
    </row>
    <row r="11" spans="1:20" ht="15.95" customHeight="1">
      <c r="A11" s="15" t="s">
        <v>18</v>
      </c>
      <c r="B11" s="3" t="s">
        <v>46</v>
      </c>
      <c r="C11" s="15" t="s">
        <v>20</v>
      </c>
      <c r="D11" s="3" t="s">
        <v>47</v>
      </c>
      <c r="E11" s="16" t="str">
        <f>VLOOKUP(D11,Sheet2!B:C,2,0)</f>
        <v>女</v>
      </c>
      <c r="F11" s="16" t="str">
        <f>VLOOKUP(D11,Sheet2!B:D,3,0)</f>
        <v>20050326</v>
      </c>
      <c r="G11" s="17" t="s">
        <v>22</v>
      </c>
      <c r="H11" s="16" t="str">
        <f t="shared" si="0"/>
        <v>50010********0426</v>
      </c>
      <c r="I11" s="16" t="str">
        <f>VLOOKUP(D11,Sheet2!B:F,5,0)</f>
        <v>500101200503260426</v>
      </c>
      <c r="J11" s="16" t="str">
        <f>VLOOKUP(D11,Sheet2!B:H,7,0)</f>
        <v>群众</v>
      </c>
      <c r="K11" s="16" t="str">
        <f>VLOOKUP(D11,Sheet2!B:I,8,0)</f>
        <v>土家族</v>
      </c>
      <c r="L11" s="17" t="s">
        <v>23</v>
      </c>
      <c r="M11" s="17" t="s">
        <v>24</v>
      </c>
      <c r="N11" s="17" t="s">
        <v>25</v>
      </c>
      <c r="O11" s="17" t="s">
        <v>26</v>
      </c>
      <c r="P11" s="17" t="s">
        <v>27</v>
      </c>
      <c r="Q11" s="17" t="s">
        <v>28</v>
      </c>
      <c r="R11" s="17" t="s">
        <v>29</v>
      </c>
      <c r="S11" s="17">
        <v>324</v>
      </c>
      <c r="T11" s="9"/>
    </row>
    <row r="12" spans="1:20" ht="15.95" customHeight="1">
      <c r="A12" s="15" t="s">
        <v>18</v>
      </c>
      <c r="B12" s="3" t="s">
        <v>48</v>
      </c>
      <c r="C12" s="15" t="s">
        <v>20</v>
      </c>
      <c r="D12" s="3" t="s">
        <v>49</v>
      </c>
      <c r="E12" s="16" t="str">
        <f>VLOOKUP(D12,Sheet2!B:C,2,0)</f>
        <v>男</v>
      </c>
      <c r="F12" s="16" t="str">
        <f>VLOOKUP(D12,Sheet2!B:D,3,0)</f>
        <v>20040906</v>
      </c>
      <c r="G12" s="17" t="s">
        <v>22</v>
      </c>
      <c r="H12" s="16" t="str">
        <f t="shared" si="0"/>
        <v>50022********811X</v>
      </c>
      <c r="I12" s="16" t="str">
        <f>VLOOKUP(D12,Sheet2!B:F,5,0)</f>
        <v>50022220040906811X</v>
      </c>
      <c r="J12" s="16" t="str">
        <f>VLOOKUP(D12,Sheet2!B:H,7,0)</f>
        <v>群众</v>
      </c>
      <c r="K12" s="16" t="str">
        <f>VLOOKUP(D12,Sheet2!B:I,8,0)</f>
        <v>汉族</v>
      </c>
      <c r="L12" s="17" t="s">
        <v>23</v>
      </c>
      <c r="M12" s="17" t="s">
        <v>24</v>
      </c>
      <c r="N12" s="17" t="s">
        <v>25</v>
      </c>
      <c r="O12" s="17" t="s">
        <v>26</v>
      </c>
      <c r="P12" s="17" t="s">
        <v>27</v>
      </c>
      <c r="Q12" s="17" t="s">
        <v>28</v>
      </c>
      <c r="R12" s="17" t="s">
        <v>29</v>
      </c>
      <c r="S12" s="17">
        <v>323</v>
      </c>
      <c r="T12" s="9"/>
    </row>
    <row r="13" spans="1:20" ht="15.95" customHeight="1">
      <c r="A13" s="15" t="s">
        <v>18</v>
      </c>
      <c r="B13" s="3" t="s">
        <v>50</v>
      </c>
      <c r="C13" s="15" t="s">
        <v>20</v>
      </c>
      <c r="D13" s="3" t="s">
        <v>51</v>
      </c>
      <c r="E13" s="16" t="str">
        <f>VLOOKUP(D13,Sheet2!B:C,2,0)</f>
        <v>女</v>
      </c>
      <c r="F13" s="16" t="str">
        <f>VLOOKUP(D13,Sheet2!B:D,3,0)</f>
        <v>20050408</v>
      </c>
      <c r="G13" s="17" t="s">
        <v>22</v>
      </c>
      <c r="H13" s="16" t="str">
        <f t="shared" si="0"/>
        <v>50022********4927</v>
      </c>
      <c r="I13" s="16" t="str">
        <f>VLOOKUP(D13,Sheet2!B:F,5,0)</f>
        <v>500222200504084927</v>
      </c>
      <c r="J13" s="16" t="str">
        <f>VLOOKUP(D13,Sheet2!B:H,7,0)</f>
        <v>共青团员</v>
      </c>
      <c r="K13" s="16" t="str">
        <f>VLOOKUP(D13,Sheet2!B:I,8,0)</f>
        <v>汉族</v>
      </c>
      <c r="L13" s="17" t="s">
        <v>23</v>
      </c>
      <c r="M13" s="17" t="s">
        <v>24</v>
      </c>
      <c r="N13" s="17" t="s">
        <v>25</v>
      </c>
      <c r="O13" s="17" t="s">
        <v>26</v>
      </c>
      <c r="P13" s="17" t="s">
        <v>27</v>
      </c>
      <c r="Q13" s="17" t="s">
        <v>28</v>
      </c>
      <c r="R13" s="17" t="s">
        <v>29</v>
      </c>
      <c r="S13" s="17">
        <v>322</v>
      </c>
      <c r="T13" s="9"/>
    </row>
    <row r="14" spans="1:20" ht="15.95" customHeight="1">
      <c r="A14" s="15" t="s">
        <v>18</v>
      </c>
      <c r="B14" s="3" t="s">
        <v>52</v>
      </c>
      <c r="C14" s="15" t="s">
        <v>20</v>
      </c>
      <c r="D14" s="3" t="s">
        <v>53</v>
      </c>
      <c r="E14" s="16" t="str">
        <f>VLOOKUP(D14,Sheet2!B:C,2,0)</f>
        <v>男</v>
      </c>
      <c r="F14" s="16" t="str">
        <f>VLOOKUP(D14,Sheet2!B:D,3,0)</f>
        <v>19991105</v>
      </c>
      <c r="G14" s="17" t="s">
        <v>22</v>
      </c>
      <c r="H14" s="16" t="str">
        <f t="shared" si="0"/>
        <v>50022********9199</v>
      </c>
      <c r="I14" s="16" t="str">
        <f>VLOOKUP(D14,Sheet2!B:F,5,0)</f>
        <v>500223199911059199</v>
      </c>
      <c r="J14" s="16" t="str">
        <f>VLOOKUP(D14,Sheet2!B:H,7,0)</f>
        <v>共青团员</v>
      </c>
      <c r="K14" s="16" t="str">
        <f>VLOOKUP(D14,Sheet2!B:I,8,0)</f>
        <v>汉族</v>
      </c>
      <c r="L14" s="17" t="s">
        <v>23</v>
      </c>
      <c r="M14" s="17" t="s">
        <v>24</v>
      </c>
      <c r="N14" s="17" t="s">
        <v>25</v>
      </c>
      <c r="O14" s="17" t="s">
        <v>26</v>
      </c>
      <c r="P14" s="17" t="s">
        <v>27</v>
      </c>
      <c r="Q14" s="17" t="s">
        <v>28</v>
      </c>
      <c r="R14" s="17" t="s">
        <v>29</v>
      </c>
      <c r="S14" s="17">
        <v>322</v>
      </c>
      <c r="T14" s="9"/>
    </row>
    <row r="15" spans="1:20" ht="15.95" customHeight="1">
      <c r="A15" s="15" t="s">
        <v>18</v>
      </c>
      <c r="B15" s="3" t="s">
        <v>54</v>
      </c>
      <c r="C15" s="15" t="s">
        <v>20</v>
      </c>
      <c r="D15" s="3" t="s">
        <v>55</v>
      </c>
      <c r="E15" s="16" t="str">
        <f>VLOOKUP(D15,Sheet2!B:C,2,0)</f>
        <v>男</v>
      </c>
      <c r="F15" s="16" t="str">
        <f>VLOOKUP(D15,Sheet2!B:D,3,0)</f>
        <v>20031223</v>
      </c>
      <c r="G15" s="17" t="s">
        <v>22</v>
      </c>
      <c r="H15" s="16" t="str">
        <f t="shared" si="0"/>
        <v>50010********0611</v>
      </c>
      <c r="I15" s="16" t="str">
        <f>VLOOKUP(D15,Sheet2!B:F,5,0)</f>
        <v>500101200312230611</v>
      </c>
      <c r="J15" s="16" t="str">
        <f>VLOOKUP(D15,Sheet2!B:H,7,0)</f>
        <v>群众</v>
      </c>
      <c r="K15" s="16" t="str">
        <f>VLOOKUP(D15,Sheet2!B:I,8,0)</f>
        <v>汉族</v>
      </c>
      <c r="L15" s="17" t="s">
        <v>23</v>
      </c>
      <c r="M15" s="17" t="s">
        <v>24</v>
      </c>
      <c r="N15" s="17" t="s">
        <v>25</v>
      </c>
      <c r="O15" s="17" t="s">
        <v>26</v>
      </c>
      <c r="P15" s="17" t="s">
        <v>27</v>
      </c>
      <c r="Q15" s="17" t="s">
        <v>28</v>
      </c>
      <c r="R15" s="17" t="s">
        <v>29</v>
      </c>
      <c r="S15" s="17">
        <v>322</v>
      </c>
      <c r="T15" s="9"/>
    </row>
    <row r="16" spans="1:20" ht="15.95" customHeight="1">
      <c r="A16" s="15" t="s">
        <v>18</v>
      </c>
      <c r="B16" s="3" t="s">
        <v>56</v>
      </c>
      <c r="C16" s="15" t="s">
        <v>20</v>
      </c>
      <c r="D16" s="3" t="s">
        <v>57</v>
      </c>
      <c r="E16" s="16" t="str">
        <f>VLOOKUP(D16,Sheet2!B:C,2,0)</f>
        <v>男</v>
      </c>
      <c r="F16" s="16" t="str">
        <f>VLOOKUP(D16,Sheet2!B:D,3,0)</f>
        <v>20050307</v>
      </c>
      <c r="G16" s="17" t="s">
        <v>22</v>
      </c>
      <c r="H16" s="16" t="str">
        <f t="shared" si="0"/>
        <v>50038********2535</v>
      </c>
      <c r="I16" s="16" t="str">
        <f>VLOOKUP(D16,Sheet2!B:F,5,0)</f>
        <v>500383200503072535</v>
      </c>
      <c r="J16" s="16" t="str">
        <f>VLOOKUP(D16,Sheet2!B:H,7,0)</f>
        <v>群众</v>
      </c>
      <c r="K16" s="16" t="str">
        <f>VLOOKUP(D16,Sheet2!B:I,8,0)</f>
        <v>汉族</v>
      </c>
      <c r="L16" s="17" t="s">
        <v>23</v>
      </c>
      <c r="M16" s="17" t="s">
        <v>24</v>
      </c>
      <c r="N16" s="17" t="s">
        <v>25</v>
      </c>
      <c r="O16" s="17" t="s">
        <v>26</v>
      </c>
      <c r="P16" s="17" t="s">
        <v>27</v>
      </c>
      <c r="Q16" s="17" t="s">
        <v>28</v>
      </c>
      <c r="R16" s="17" t="s">
        <v>29</v>
      </c>
      <c r="S16" s="17">
        <v>320</v>
      </c>
      <c r="T16" s="9"/>
    </row>
    <row r="17" spans="1:20" ht="15.95" customHeight="1">
      <c r="A17" s="15" t="s">
        <v>18</v>
      </c>
      <c r="B17" s="3" t="s">
        <v>58</v>
      </c>
      <c r="C17" s="15" t="s">
        <v>20</v>
      </c>
      <c r="D17" s="3" t="s">
        <v>59</v>
      </c>
      <c r="E17" s="16" t="str">
        <f>VLOOKUP(D17,Sheet2!B:C,2,0)</f>
        <v>女</v>
      </c>
      <c r="F17" s="16" t="str">
        <f>VLOOKUP(D17,Sheet2!B:D,3,0)</f>
        <v>20050719</v>
      </c>
      <c r="G17" s="17" t="s">
        <v>22</v>
      </c>
      <c r="H17" s="16" t="str">
        <f t="shared" si="0"/>
        <v>51102********7046</v>
      </c>
      <c r="I17" s="16" t="str">
        <f>VLOOKUP(D17,Sheet2!B:F,5,0)</f>
        <v>511028200507197046</v>
      </c>
      <c r="J17" s="16" t="str">
        <f>VLOOKUP(D17,Sheet2!B:H,7,0)</f>
        <v>共青团员</v>
      </c>
      <c r="K17" s="16" t="str">
        <f>VLOOKUP(D17,Sheet2!B:I,8,0)</f>
        <v>汉族</v>
      </c>
      <c r="L17" s="17" t="s">
        <v>23</v>
      </c>
      <c r="M17" s="17" t="s">
        <v>24</v>
      </c>
      <c r="N17" s="17" t="s">
        <v>25</v>
      </c>
      <c r="O17" s="17" t="s">
        <v>26</v>
      </c>
      <c r="P17" s="17" t="s">
        <v>27</v>
      </c>
      <c r="Q17" s="17" t="s">
        <v>28</v>
      </c>
      <c r="R17" s="17" t="s">
        <v>29</v>
      </c>
      <c r="S17" s="17">
        <v>318</v>
      </c>
      <c r="T17" s="9"/>
    </row>
    <row r="18" spans="1:20" ht="15.95" customHeight="1">
      <c r="A18" s="15" t="s">
        <v>18</v>
      </c>
      <c r="B18" s="3" t="s">
        <v>60</v>
      </c>
      <c r="C18" s="15" t="s">
        <v>20</v>
      </c>
      <c r="D18" s="3" t="s">
        <v>61</v>
      </c>
      <c r="E18" s="16" t="str">
        <f>VLOOKUP(D18,Sheet2!B:C,2,0)</f>
        <v>男</v>
      </c>
      <c r="F18" s="16" t="str">
        <f>VLOOKUP(D18,Sheet2!B:D,3,0)</f>
        <v>20041208</v>
      </c>
      <c r="G18" s="17" t="s">
        <v>22</v>
      </c>
      <c r="H18" s="16" t="str">
        <f t="shared" si="0"/>
        <v>50023********0671</v>
      </c>
      <c r="I18" s="16" t="str">
        <f>VLOOKUP(D18,Sheet2!B:F,5,0)</f>
        <v>500238200412080671</v>
      </c>
      <c r="J18" s="16" t="str">
        <f>VLOOKUP(D18,Sheet2!B:H,7,0)</f>
        <v>群众</v>
      </c>
      <c r="K18" s="16" t="str">
        <f>VLOOKUP(D18,Sheet2!B:I,8,0)</f>
        <v>汉族</v>
      </c>
      <c r="L18" s="17" t="s">
        <v>23</v>
      </c>
      <c r="M18" s="17" t="s">
        <v>24</v>
      </c>
      <c r="N18" s="17" t="s">
        <v>25</v>
      </c>
      <c r="O18" s="17" t="s">
        <v>26</v>
      </c>
      <c r="P18" s="17" t="s">
        <v>27</v>
      </c>
      <c r="Q18" s="17" t="s">
        <v>28</v>
      </c>
      <c r="R18" s="17" t="s">
        <v>29</v>
      </c>
      <c r="S18" s="17">
        <v>318</v>
      </c>
      <c r="T18" s="9"/>
    </row>
    <row r="19" spans="1:20" ht="15.95" customHeight="1">
      <c r="A19" s="15" t="s">
        <v>18</v>
      </c>
      <c r="B19" s="3" t="s">
        <v>62</v>
      </c>
      <c r="C19" s="15" t="s">
        <v>20</v>
      </c>
      <c r="D19" s="3" t="s">
        <v>63</v>
      </c>
      <c r="E19" s="16" t="str">
        <f>VLOOKUP(D19,Sheet2!B:C,2,0)</f>
        <v>男</v>
      </c>
      <c r="F19" s="16" t="str">
        <f>VLOOKUP(D19,Sheet2!B:D,3,0)</f>
        <v>20050207</v>
      </c>
      <c r="G19" s="17" t="s">
        <v>22</v>
      </c>
      <c r="H19" s="16" t="str">
        <f t="shared" si="0"/>
        <v>50022********2315</v>
      </c>
      <c r="I19" s="16" t="str">
        <f>VLOOKUP(D19,Sheet2!B:F,5,0)</f>
        <v>500225200502072315</v>
      </c>
      <c r="J19" s="16" t="str">
        <f>VLOOKUP(D19,Sheet2!B:H,7,0)</f>
        <v>群众</v>
      </c>
      <c r="K19" s="16" t="str">
        <f>VLOOKUP(D19,Sheet2!B:I,8,0)</f>
        <v>汉族</v>
      </c>
      <c r="L19" s="17" t="s">
        <v>23</v>
      </c>
      <c r="M19" s="17" t="s">
        <v>24</v>
      </c>
      <c r="N19" s="17" t="s">
        <v>25</v>
      </c>
      <c r="O19" s="17" t="s">
        <v>26</v>
      </c>
      <c r="P19" s="17" t="s">
        <v>27</v>
      </c>
      <c r="Q19" s="17" t="s">
        <v>28</v>
      </c>
      <c r="R19" s="17" t="s">
        <v>29</v>
      </c>
      <c r="S19" s="17">
        <v>315</v>
      </c>
      <c r="T19" s="9"/>
    </row>
    <row r="20" spans="1:20" ht="15.95" customHeight="1">
      <c r="A20" s="15" t="s">
        <v>18</v>
      </c>
      <c r="B20" s="3" t="s">
        <v>64</v>
      </c>
      <c r="C20" s="15" t="s">
        <v>20</v>
      </c>
      <c r="D20" s="3" t="s">
        <v>65</v>
      </c>
      <c r="E20" s="16" t="str">
        <f>VLOOKUP(D20,Sheet2!B:C,2,0)</f>
        <v>男</v>
      </c>
      <c r="F20" s="16" t="str">
        <f>VLOOKUP(D20,Sheet2!B:D,3,0)</f>
        <v>20050125</v>
      </c>
      <c r="G20" s="17" t="s">
        <v>22</v>
      </c>
      <c r="H20" s="16" t="str">
        <f t="shared" si="0"/>
        <v>50010********0012</v>
      </c>
      <c r="I20" s="16" t="str">
        <f>VLOOKUP(D20,Sheet2!B:F,5,0)</f>
        <v>500104200501250012</v>
      </c>
      <c r="J20" s="16" t="str">
        <f>VLOOKUP(D20,Sheet2!B:H,7,0)</f>
        <v>群众</v>
      </c>
      <c r="K20" s="16" t="str">
        <f>VLOOKUP(D20,Sheet2!B:I,8,0)</f>
        <v>汉族</v>
      </c>
      <c r="L20" s="17" t="s">
        <v>23</v>
      </c>
      <c r="M20" s="17" t="s">
        <v>24</v>
      </c>
      <c r="N20" s="17" t="s">
        <v>25</v>
      </c>
      <c r="O20" s="17" t="s">
        <v>26</v>
      </c>
      <c r="P20" s="17" t="s">
        <v>27</v>
      </c>
      <c r="Q20" s="17" t="s">
        <v>28</v>
      </c>
      <c r="R20" s="17" t="s">
        <v>29</v>
      </c>
      <c r="S20" s="17">
        <v>314</v>
      </c>
      <c r="T20" s="9"/>
    </row>
    <row r="21" spans="1:20" ht="15.95" customHeight="1">
      <c r="A21" s="15" t="s">
        <v>18</v>
      </c>
      <c r="B21" s="3" t="s">
        <v>66</v>
      </c>
      <c r="C21" s="15" t="s">
        <v>20</v>
      </c>
      <c r="D21" s="3" t="s">
        <v>67</v>
      </c>
      <c r="E21" s="16" t="str">
        <f>VLOOKUP(D21,Sheet2!B:C,2,0)</f>
        <v>男</v>
      </c>
      <c r="F21" s="16" t="str">
        <f>VLOOKUP(D21,Sheet2!B:D,3,0)</f>
        <v>20040406</v>
      </c>
      <c r="G21" s="17" t="s">
        <v>22</v>
      </c>
      <c r="H21" s="16" t="str">
        <f t="shared" si="0"/>
        <v>50023********0152</v>
      </c>
      <c r="I21" s="16" t="str">
        <f>VLOOKUP(D21,Sheet2!B:F,5,0)</f>
        <v>500238200404060152</v>
      </c>
      <c r="J21" s="16" t="str">
        <f>VLOOKUP(D21,Sheet2!B:H,7,0)</f>
        <v>群众</v>
      </c>
      <c r="K21" s="16" t="str">
        <f>VLOOKUP(D21,Sheet2!B:I,8,0)</f>
        <v>汉族</v>
      </c>
      <c r="L21" s="17" t="s">
        <v>23</v>
      </c>
      <c r="M21" s="17" t="s">
        <v>24</v>
      </c>
      <c r="N21" s="17" t="s">
        <v>25</v>
      </c>
      <c r="O21" s="17" t="s">
        <v>26</v>
      </c>
      <c r="P21" s="17" t="s">
        <v>27</v>
      </c>
      <c r="Q21" s="17" t="s">
        <v>28</v>
      </c>
      <c r="R21" s="17" t="s">
        <v>29</v>
      </c>
      <c r="S21" s="17">
        <v>309</v>
      </c>
      <c r="T21" s="9"/>
    </row>
    <row r="22" spans="1:20" ht="15.95" customHeight="1">
      <c r="A22" s="15" t="s">
        <v>18</v>
      </c>
      <c r="B22" s="3" t="s">
        <v>68</v>
      </c>
      <c r="C22" s="15" t="s">
        <v>20</v>
      </c>
      <c r="D22" s="3" t="s">
        <v>69</v>
      </c>
      <c r="E22" s="16" t="str">
        <f>VLOOKUP(D22,Sheet2!B:C,2,0)</f>
        <v>男</v>
      </c>
      <c r="F22" s="16" t="str">
        <f>VLOOKUP(D22,Sheet2!B:D,3,0)</f>
        <v>20040629</v>
      </c>
      <c r="G22" s="17" t="s">
        <v>22</v>
      </c>
      <c r="H22" s="16" t="str">
        <f t="shared" si="0"/>
        <v>50023********3274</v>
      </c>
      <c r="I22" s="16" t="str">
        <f>VLOOKUP(D22,Sheet2!B:F,5,0)</f>
        <v>500230200406293274</v>
      </c>
      <c r="J22" s="16" t="str">
        <f>VLOOKUP(D22,Sheet2!B:H,7,0)</f>
        <v>共青团员</v>
      </c>
      <c r="K22" s="16" t="str">
        <f>VLOOKUP(D22,Sheet2!B:I,8,0)</f>
        <v>汉族</v>
      </c>
      <c r="L22" s="17" t="s">
        <v>23</v>
      </c>
      <c r="M22" s="17" t="s">
        <v>24</v>
      </c>
      <c r="N22" s="17" t="s">
        <v>25</v>
      </c>
      <c r="O22" s="17" t="s">
        <v>26</v>
      </c>
      <c r="P22" s="17" t="s">
        <v>27</v>
      </c>
      <c r="Q22" s="17" t="s">
        <v>28</v>
      </c>
      <c r="R22" s="17" t="s">
        <v>29</v>
      </c>
      <c r="S22" s="17">
        <v>308</v>
      </c>
      <c r="T22" s="9"/>
    </row>
    <row r="23" spans="1:20" ht="15.95" customHeight="1">
      <c r="A23" s="15" t="s">
        <v>18</v>
      </c>
      <c r="B23" s="3" t="s">
        <v>70</v>
      </c>
      <c r="C23" s="15" t="s">
        <v>20</v>
      </c>
      <c r="D23" s="3" t="s">
        <v>71</v>
      </c>
      <c r="E23" s="16" t="str">
        <f>VLOOKUP(D23,Sheet2!B:C,2,0)</f>
        <v>男</v>
      </c>
      <c r="F23" s="16" t="str">
        <f>VLOOKUP(D23,Sheet2!B:D,3,0)</f>
        <v>20041001</v>
      </c>
      <c r="G23" s="17" t="s">
        <v>22</v>
      </c>
      <c r="H23" s="16" t="str">
        <f t="shared" si="0"/>
        <v>50038********425X</v>
      </c>
      <c r="I23" s="16" t="str">
        <f>VLOOKUP(D23,Sheet2!B:F,5,0)</f>
        <v>50038220041001425X</v>
      </c>
      <c r="J23" s="16" t="str">
        <f>VLOOKUP(D23,Sheet2!B:H,7,0)</f>
        <v>群众</v>
      </c>
      <c r="K23" s="16" t="str">
        <f>VLOOKUP(D23,Sheet2!B:I,8,0)</f>
        <v>汉族</v>
      </c>
      <c r="L23" s="17" t="s">
        <v>23</v>
      </c>
      <c r="M23" s="17" t="s">
        <v>24</v>
      </c>
      <c r="N23" s="17" t="s">
        <v>25</v>
      </c>
      <c r="O23" s="17" t="s">
        <v>26</v>
      </c>
      <c r="P23" s="17" t="s">
        <v>27</v>
      </c>
      <c r="Q23" s="17" t="s">
        <v>28</v>
      </c>
      <c r="R23" s="17" t="s">
        <v>29</v>
      </c>
      <c r="S23" s="17">
        <v>307</v>
      </c>
      <c r="T23" s="9"/>
    </row>
    <row r="24" spans="1:20" ht="15.95" customHeight="1">
      <c r="A24" s="15" t="s">
        <v>18</v>
      </c>
      <c r="B24" s="3" t="s">
        <v>72</v>
      </c>
      <c r="C24" s="15" t="s">
        <v>20</v>
      </c>
      <c r="D24" s="3" t="s">
        <v>73</v>
      </c>
      <c r="E24" s="16" t="str">
        <f>VLOOKUP(D24,Sheet2!B:C,2,0)</f>
        <v>女</v>
      </c>
      <c r="F24" s="16" t="str">
        <f>VLOOKUP(D24,Sheet2!B:D,3,0)</f>
        <v>20050920</v>
      </c>
      <c r="G24" s="17" t="s">
        <v>22</v>
      </c>
      <c r="H24" s="16" t="str">
        <f t="shared" si="0"/>
        <v>50022********5484</v>
      </c>
      <c r="I24" s="16" t="str">
        <f>VLOOKUP(D24,Sheet2!B:F,5,0)</f>
        <v>500222200509205484</v>
      </c>
      <c r="J24" s="16" t="str">
        <f>VLOOKUP(D24,Sheet2!B:H,7,0)</f>
        <v>群众</v>
      </c>
      <c r="K24" s="16" t="str">
        <f>VLOOKUP(D24,Sheet2!B:I,8,0)</f>
        <v>汉族</v>
      </c>
      <c r="L24" s="17" t="s">
        <v>23</v>
      </c>
      <c r="M24" s="17" t="s">
        <v>24</v>
      </c>
      <c r="N24" s="17" t="s">
        <v>25</v>
      </c>
      <c r="O24" s="17" t="s">
        <v>26</v>
      </c>
      <c r="P24" s="17" t="s">
        <v>27</v>
      </c>
      <c r="Q24" s="17" t="s">
        <v>28</v>
      </c>
      <c r="R24" s="17" t="s">
        <v>29</v>
      </c>
      <c r="S24" s="17">
        <v>306</v>
      </c>
      <c r="T24" s="9"/>
    </row>
    <row r="25" spans="1:20" ht="15.95" customHeight="1">
      <c r="A25" s="15" t="s">
        <v>18</v>
      </c>
      <c r="B25" s="3" t="s">
        <v>74</v>
      </c>
      <c r="C25" s="15" t="s">
        <v>20</v>
      </c>
      <c r="D25" s="3" t="s">
        <v>75</v>
      </c>
      <c r="E25" s="16" t="str">
        <f>VLOOKUP(D25,Sheet2!B:C,2,0)</f>
        <v>男</v>
      </c>
      <c r="F25" s="16" t="str">
        <f>VLOOKUP(D25,Sheet2!B:D,3,0)</f>
        <v>20050905</v>
      </c>
      <c r="G25" s="17" t="s">
        <v>22</v>
      </c>
      <c r="H25" s="16" t="str">
        <f t="shared" si="0"/>
        <v>50038********6517</v>
      </c>
      <c r="I25" s="16" t="str">
        <f>VLOOKUP(D25,Sheet2!B:F,5,0)</f>
        <v>500381200509056517</v>
      </c>
      <c r="J25" s="16" t="str">
        <f>VLOOKUP(D25,Sheet2!B:H,7,0)</f>
        <v>群众</v>
      </c>
      <c r="K25" s="16" t="str">
        <f>VLOOKUP(D25,Sheet2!B:I,8,0)</f>
        <v>汉族</v>
      </c>
      <c r="L25" s="17" t="s">
        <v>23</v>
      </c>
      <c r="M25" s="17" t="s">
        <v>24</v>
      </c>
      <c r="N25" s="17" t="s">
        <v>25</v>
      </c>
      <c r="O25" s="17" t="s">
        <v>26</v>
      </c>
      <c r="P25" s="17" t="s">
        <v>27</v>
      </c>
      <c r="Q25" s="17" t="s">
        <v>28</v>
      </c>
      <c r="R25" s="17" t="s">
        <v>29</v>
      </c>
      <c r="S25" s="17">
        <v>306</v>
      </c>
      <c r="T25" s="9"/>
    </row>
    <row r="26" spans="1:20" ht="15.95" customHeight="1">
      <c r="A26" s="15" t="s">
        <v>18</v>
      </c>
      <c r="B26" s="3" t="s">
        <v>76</v>
      </c>
      <c r="C26" s="15" t="s">
        <v>20</v>
      </c>
      <c r="D26" s="3" t="s">
        <v>77</v>
      </c>
      <c r="E26" s="16" t="str">
        <f>VLOOKUP(D26,Sheet2!B:C,2,0)</f>
        <v>男</v>
      </c>
      <c r="F26" s="16" t="str">
        <f>VLOOKUP(D26,Sheet2!B:D,3,0)</f>
        <v>20050425</v>
      </c>
      <c r="G26" s="17" t="s">
        <v>22</v>
      </c>
      <c r="H26" s="16" t="str">
        <f t="shared" si="0"/>
        <v>50010********0018</v>
      </c>
      <c r="I26" s="16" t="str">
        <f>VLOOKUP(D26,Sheet2!B:F,5,0)</f>
        <v>500104200504250018</v>
      </c>
      <c r="J26" s="16" t="str">
        <f>VLOOKUP(D26,Sheet2!B:H,7,0)</f>
        <v>共青团员</v>
      </c>
      <c r="K26" s="16" t="str">
        <f>VLOOKUP(D26,Sheet2!B:I,8,0)</f>
        <v>汉族</v>
      </c>
      <c r="L26" s="17" t="s">
        <v>23</v>
      </c>
      <c r="M26" s="17" t="s">
        <v>24</v>
      </c>
      <c r="N26" s="17" t="s">
        <v>25</v>
      </c>
      <c r="O26" s="17" t="s">
        <v>26</v>
      </c>
      <c r="P26" s="17" t="s">
        <v>27</v>
      </c>
      <c r="Q26" s="17" t="s">
        <v>28</v>
      </c>
      <c r="R26" s="17" t="s">
        <v>29</v>
      </c>
      <c r="S26" s="17">
        <v>306</v>
      </c>
      <c r="T26" s="9"/>
    </row>
    <row r="27" spans="1:20" ht="15.95" customHeight="1">
      <c r="A27" s="15" t="s">
        <v>18</v>
      </c>
      <c r="B27" s="3" t="s">
        <v>78</v>
      </c>
      <c r="C27" s="15" t="s">
        <v>20</v>
      </c>
      <c r="D27" s="3" t="s">
        <v>79</v>
      </c>
      <c r="E27" s="16" t="str">
        <f>VLOOKUP(D27,Sheet2!B:C,2,0)</f>
        <v>男</v>
      </c>
      <c r="F27" s="16" t="str">
        <f>VLOOKUP(D27,Sheet2!B:D,3,0)</f>
        <v>20041012</v>
      </c>
      <c r="G27" s="17" t="s">
        <v>22</v>
      </c>
      <c r="H27" s="16" t="str">
        <f t="shared" si="0"/>
        <v>50010********7918</v>
      </c>
      <c r="I27" s="16" t="str">
        <f>VLOOKUP(D27,Sheet2!B:F,5,0)</f>
        <v>500109200410127918</v>
      </c>
      <c r="J27" s="16" t="str">
        <f>VLOOKUP(D27,Sheet2!B:H,7,0)</f>
        <v>共青团员</v>
      </c>
      <c r="K27" s="16" t="str">
        <f>VLOOKUP(D27,Sheet2!B:I,8,0)</f>
        <v>汉族</v>
      </c>
      <c r="L27" s="17" t="s">
        <v>23</v>
      </c>
      <c r="M27" s="17" t="s">
        <v>24</v>
      </c>
      <c r="N27" s="17" t="s">
        <v>25</v>
      </c>
      <c r="O27" s="17" t="s">
        <v>26</v>
      </c>
      <c r="P27" s="17" t="s">
        <v>27</v>
      </c>
      <c r="Q27" s="17" t="s">
        <v>28</v>
      </c>
      <c r="R27" s="17" t="s">
        <v>29</v>
      </c>
      <c r="S27" s="17">
        <v>304</v>
      </c>
      <c r="T27" s="9"/>
    </row>
    <row r="28" spans="1:20" ht="15.95" customHeight="1">
      <c r="A28" s="15" t="s">
        <v>18</v>
      </c>
      <c r="B28" s="3" t="s">
        <v>80</v>
      </c>
      <c r="C28" s="15" t="s">
        <v>20</v>
      </c>
      <c r="D28" s="3" t="s">
        <v>81</v>
      </c>
      <c r="E28" s="16" t="str">
        <f>VLOOKUP(D28,Sheet2!B:C,2,0)</f>
        <v>男</v>
      </c>
      <c r="F28" s="16" t="str">
        <f>VLOOKUP(D28,Sheet2!B:D,3,0)</f>
        <v>20041107</v>
      </c>
      <c r="G28" s="17" t="s">
        <v>22</v>
      </c>
      <c r="H28" s="16" t="str">
        <f t="shared" si="0"/>
        <v>50022********5431</v>
      </c>
      <c r="I28" s="16" t="str">
        <f>VLOOKUP(D28,Sheet2!B:F,5,0)</f>
        <v>500222200411075431</v>
      </c>
      <c r="J28" s="16" t="str">
        <f>VLOOKUP(D28,Sheet2!B:H,7,0)</f>
        <v>群众</v>
      </c>
      <c r="K28" s="16" t="str">
        <f>VLOOKUP(D28,Sheet2!B:I,8,0)</f>
        <v>汉族</v>
      </c>
      <c r="L28" s="17" t="s">
        <v>23</v>
      </c>
      <c r="M28" s="17" t="s">
        <v>24</v>
      </c>
      <c r="N28" s="17" t="s">
        <v>25</v>
      </c>
      <c r="O28" s="17" t="s">
        <v>26</v>
      </c>
      <c r="P28" s="17" t="s">
        <v>27</v>
      </c>
      <c r="Q28" s="17" t="s">
        <v>28</v>
      </c>
      <c r="R28" s="17" t="s">
        <v>29</v>
      </c>
      <c r="S28" s="17">
        <v>303</v>
      </c>
      <c r="T28" s="9"/>
    </row>
    <row r="29" spans="1:20" ht="15.95" customHeight="1">
      <c r="A29" s="15" t="s">
        <v>18</v>
      </c>
      <c r="B29" s="3" t="s">
        <v>82</v>
      </c>
      <c r="C29" s="15" t="s">
        <v>20</v>
      </c>
      <c r="D29" s="3" t="s">
        <v>83</v>
      </c>
      <c r="E29" s="16" t="str">
        <f>VLOOKUP(D29,Sheet2!B:C,2,0)</f>
        <v>男</v>
      </c>
      <c r="F29" s="16" t="str">
        <f>VLOOKUP(D29,Sheet2!B:D,3,0)</f>
        <v>20050613</v>
      </c>
      <c r="G29" s="17" t="s">
        <v>22</v>
      </c>
      <c r="H29" s="16" t="str">
        <f t="shared" si="0"/>
        <v>50038********4117</v>
      </c>
      <c r="I29" s="16" t="str">
        <f>VLOOKUP(D29,Sheet2!B:F,5,0)</f>
        <v>500382200506134117</v>
      </c>
      <c r="J29" s="16" t="str">
        <f>VLOOKUP(D29,Sheet2!B:H,7,0)</f>
        <v>共青团员</v>
      </c>
      <c r="K29" s="16" t="str">
        <f>VLOOKUP(D29,Sheet2!B:I,8,0)</f>
        <v>汉族</v>
      </c>
      <c r="L29" s="17" t="s">
        <v>23</v>
      </c>
      <c r="M29" s="17" t="s">
        <v>24</v>
      </c>
      <c r="N29" s="17" t="s">
        <v>25</v>
      </c>
      <c r="O29" s="17" t="s">
        <v>26</v>
      </c>
      <c r="P29" s="17" t="s">
        <v>27</v>
      </c>
      <c r="Q29" s="17" t="s">
        <v>28</v>
      </c>
      <c r="R29" s="17" t="s">
        <v>29</v>
      </c>
      <c r="S29" s="17">
        <v>303</v>
      </c>
      <c r="T29" s="9"/>
    </row>
    <row r="30" spans="1:20" ht="15.95" customHeight="1">
      <c r="A30" s="15" t="s">
        <v>18</v>
      </c>
      <c r="B30" s="3" t="s">
        <v>84</v>
      </c>
      <c r="C30" s="15" t="s">
        <v>20</v>
      </c>
      <c r="D30" s="3" t="s">
        <v>85</v>
      </c>
      <c r="E30" s="16" t="str">
        <f>VLOOKUP(D30,Sheet2!B:C,2,0)</f>
        <v>男</v>
      </c>
      <c r="F30" s="16" t="str">
        <f>VLOOKUP(D30,Sheet2!B:D,3,0)</f>
        <v>20041122</v>
      </c>
      <c r="G30" s="17" t="s">
        <v>22</v>
      </c>
      <c r="H30" s="16" t="str">
        <f t="shared" si="0"/>
        <v>50022********9093</v>
      </c>
      <c r="I30" s="16" t="str">
        <f>VLOOKUP(D30,Sheet2!B:F,5,0)</f>
        <v>500224200411229093</v>
      </c>
      <c r="J30" s="16" t="str">
        <f>VLOOKUP(D30,Sheet2!B:H,7,0)</f>
        <v>群众</v>
      </c>
      <c r="K30" s="16" t="str">
        <f>VLOOKUP(D30,Sheet2!B:I,8,0)</f>
        <v>汉族</v>
      </c>
      <c r="L30" s="17" t="s">
        <v>23</v>
      </c>
      <c r="M30" s="17" t="s">
        <v>24</v>
      </c>
      <c r="N30" s="17" t="s">
        <v>25</v>
      </c>
      <c r="O30" s="17" t="s">
        <v>26</v>
      </c>
      <c r="P30" s="17" t="s">
        <v>27</v>
      </c>
      <c r="Q30" s="17" t="s">
        <v>28</v>
      </c>
      <c r="R30" s="17" t="s">
        <v>29</v>
      </c>
      <c r="S30" s="17">
        <v>302</v>
      </c>
      <c r="T30" s="9"/>
    </row>
    <row r="31" spans="1:20" ht="15.95" customHeight="1">
      <c r="A31" s="15" t="s">
        <v>18</v>
      </c>
      <c r="B31" s="3" t="s">
        <v>86</v>
      </c>
      <c r="C31" s="15" t="s">
        <v>20</v>
      </c>
      <c r="D31" s="3" t="s">
        <v>87</v>
      </c>
      <c r="E31" s="16" t="str">
        <f>VLOOKUP(D31,Sheet2!B:C,2,0)</f>
        <v>男</v>
      </c>
      <c r="F31" s="16" t="str">
        <f>VLOOKUP(D31,Sheet2!B:D,3,0)</f>
        <v>20050521</v>
      </c>
      <c r="G31" s="17" t="s">
        <v>22</v>
      </c>
      <c r="H31" s="16" t="str">
        <f t="shared" si="0"/>
        <v>50024********4614</v>
      </c>
      <c r="I31" s="16" t="str">
        <f>VLOOKUP(D31,Sheet2!B:F,5,0)</f>
        <v>500241200505214614</v>
      </c>
      <c r="J31" s="16" t="str">
        <f>VLOOKUP(D31,Sheet2!B:H,7,0)</f>
        <v>群众</v>
      </c>
      <c r="K31" s="16" t="str">
        <f>VLOOKUP(D31,Sheet2!B:I,8,0)</f>
        <v>土家族</v>
      </c>
      <c r="L31" s="17" t="s">
        <v>23</v>
      </c>
      <c r="M31" s="17" t="s">
        <v>24</v>
      </c>
      <c r="N31" s="17" t="s">
        <v>25</v>
      </c>
      <c r="O31" s="17" t="s">
        <v>26</v>
      </c>
      <c r="P31" s="17" t="s">
        <v>27</v>
      </c>
      <c r="Q31" s="17" t="s">
        <v>28</v>
      </c>
      <c r="R31" s="17" t="s">
        <v>29</v>
      </c>
      <c r="S31" s="17">
        <v>302</v>
      </c>
      <c r="T31" s="9"/>
    </row>
    <row r="32" spans="1:20" ht="15.95" customHeight="1">
      <c r="A32" s="15" t="s">
        <v>18</v>
      </c>
      <c r="B32" s="3" t="s">
        <v>88</v>
      </c>
      <c r="C32" s="15" t="s">
        <v>20</v>
      </c>
      <c r="D32" s="3" t="s">
        <v>89</v>
      </c>
      <c r="E32" s="16" t="str">
        <f>VLOOKUP(D32,Sheet2!B:C,2,0)</f>
        <v>男</v>
      </c>
      <c r="F32" s="16" t="str">
        <f>VLOOKUP(D32,Sheet2!B:D,3,0)</f>
        <v>20050507</v>
      </c>
      <c r="G32" s="17" t="s">
        <v>22</v>
      </c>
      <c r="H32" s="16" t="str">
        <f t="shared" si="0"/>
        <v>50022********5432</v>
      </c>
      <c r="I32" s="16" t="str">
        <f>VLOOKUP(D32,Sheet2!B:F,5,0)</f>
        <v>500222200505075432</v>
      </c>
      <c r="J32" s="16" t="str">
        <f>VLOOKUP(D32,Sheet2!B:H,7,0)</f>
        <v>群众</v>
      </c>
      <c r="K32" s="16" t="str">
        <f>VLOOKUP(D32,Sheet2!B:I,8,0)</f>
        <v>汉族</v>
      </c>
      <c r="L32" s="17" t="s">
        <v>23</v>
      </c>
      <c r="M32" s="17" t="s">
        <v>24</v>
      </c>
      <c r="N32" s="17" t="s">
        <v>25</v>
      </c>
      <c r="O32" s="17" t="s">
        <v>26</v>
      </c>
      <c r="P32" s="17" t="s">
        <v>27</v>
      </c>
      <c r="Q32" s="17" t="s">
        <v>28</v>
      </c>
      <c r="R32" s="17" t="s">
        <v>29</v>
      </c>
      <c r="S32" s="17">
        <v>298</v>
      </c>
      <c r="T32" s="9"/>
    </row>
    <row r="33" spans="1:20" ht="15.95" customHeight="1">
      <c r="A33" s="15" t="s">
        <v>18</v>
      </c>
      <c r="B33" s="3" t="s">
        <v>90</v>
      </c>
      <c r="C33" s="15" t="s">
        <v>20</v>
      </c>
      <c r="D33" s="3" t="s">
        <v>91</v>
      </c>
      <c r="E33" s="16" t="str">
        <f>VLOOKUP(D33,Sheet2!B:C,2,0)</f>
        <v>男</v>
      </c>
      <c r="F33" s="16" t="str">
        <f>VLOOKUP(D33,Sheet2!B:D,3,0)</f>
        <v>20040915</v>
      </c>
      <c r="G33" s="17" t="s">
        <v>22</v>
      </c>
      <c r="H33" s="16" t="str">
        <f t="shared" si="0"/>
        <v>50022********1212</v>
      </c>
      <c r="I33" s="16" t="str">
        <f>VLOOKUP(D33,Sheet2!B:F,5,0)</f>
        <v>500222200409151212</v>
      </c>
      <c r="J33" s="16" t="str">
        <f>VLOOKUP(D33,Sheet2!B:H,7,0)</f>
        <v>群众</v>
      </c>
      <c r="K33" s="16" t="str">
        <f>VLOOKUP(D33,Sheet2!B:I,8,0)</f>
        <v>汉族</v>
      </c>
      <c r="L33" s="17" t="s">
        <v>23</v>
      </c>
      <c r="M33" s="17" t="s">
        <v>24</v>
      </c>
      <c r="N33" s="17" t="s">
        <v>25</v>
      </c>
      <c r="O33" s="17" t="s">
        <v>26</v>
      </c>
      <c r="P33" s="17" t="s">
        <v>27</v>
      </c>
      <c r="Q33" s="17" t="s">
        <v>28</v>
      </c>
      <c r="R33" s="17" t="s">
        <v>29</v>
      </c>
      <c r="S33" s="17">
        <v>298</v>
      </c>
      <c r="T33" s="9"/>
    </row>
    <row r="34" spans="1:20" ht="15.95" customHeight="1">
      <c r="A34" s="15" t="s">
        <v>18</v>
      </c>
      <c r="B34" s="3" t="s">
        <v>92</v>
      </c>
      <c r="C34" s="15" t="s">
        <v>20</v>
      </c>
      <c r="D34" s="3" t="s">
        <v>93</v>
      </c>
      <c r="E34" s="16" t="str">
        <f>VLOOKUP(D34,Sheet2!B:C,2,0)</f>
        <v>男</v>
      </c>
      <c r="F34" s="16" t="str">
        <f>VLOOKUP(D34,Sheet2!B:D,3,0)</f>
        <v>20050420</v>
      </c>
      <c r="G34" s="17" t="s">
        <v>22</v>
      </c>
      <c r="H34" s="16" t="str">
        <f t="shared" si="0"/>
        <v>50011********8477</v>
      </c>
      <c r="I34" s="16" t="str">
        <f>VLOOKUP(D34,Sheet2!B:F,5,0)</f>
        <v>500112200504208477</v>
      </c>
      <c r="J34" s="16" t="str">
        <f>VLOOKUP(D34,Sheet2!B:H,7,0)</f>
        <v>群众</v>
      </c>
      <c r="K34" s="16" t="str">
        <f>VLOOKUP(D34,Sheet2!B:I,8,0)</f>
        <v>汉族</v>
      </c>
      <c r="L34" s="17" t="s">
        <v>23</v>
      </c>
      <c r="M34" s="17" t="s">
        <v>24</v>
      </c>
      <c r="N34" s="17" t="s">
        <v>25</v>
      </c>
      <c r="O34" s="17" t="s">
        <v>26</v>
      </c>
      <c r="P34" s="17" t="s">
        <v>27</v>
      </c>
      <c r="Q34" s="17" t="s">
        <v>28</v>
      </c>
      <c r="R34" s="17" t="s">
        <v>29</v>
      </c>
      <c r="S34" s="17">
        <v>297</v>
      </c>
      <c r="T34" s="9"/>
    </row>
    <row r="35" spans="1:20" ht="15.95" customHeight="1">
      <c r="A35" s="15" t="s">
        <v>18</v>
      </c>
      <c r="B35" s="3" t="s">
        <v>94</v>
      </c>
      <c r="C35" s="15" t="s">
        <v>20</v>
      </c>
      <c r="D35" s="3" t="s">
        <v>95</v>
      </c>
      <c r="E35" s="16" t="str">
        <f>VLOOKUP(D35,Sheet2!B:C,2,0)</f>
        <v>男</v>
      </c>
      <c r="F35" s="16" t="str">
        <f>VLOOKUP(D35,Sheet2!B:D,3,0)</f>
        <v>20041214</v>
      </c>
      <c r="G35" s="17" t="s">
        <v>22</v>
      </c>
      <c r="H35" s="16" t="str">
        <f t="shared" si="0"/>
        <v>50023********7294</v>
      </c>
      <c r="I35" s="16" t="str">
        <f>VLOOKUP(D35,Sheet2!B:F,5,0)</f>
        <v>500237200412147294</v>
      </c>
      <c r="J35" s="16" t="str">
        <f>VLOOKUP(D35,Sheet2!B:H,7,0)</f>
        <v>群众</v>
      </c>
      <c r="K35" s="16" t="str">
        <f>VLOOKUP(D35,Sheet2!B:I,8,0)</f>
        <v>汉族</v>
      </c>
      <c r="L35" s="17" t="s">
        <v>23</v>
      </c>
      <c r="M35" s="17" t="s">
        <v>24</v>
      </c>
      <c r="N35" s="17" t="s">
        <v>25</v>
      </c>
      <c r="O35" s="17" t="s">
        <v>26</v>
      </c>
      <c r="P35" s="17" t="s">
        <v>27</v>
      </c>
      <c r="Q35" s="17" t="s">
        <v>28</v>
      </c>
      <c r="R35" s="17" t="s">
        <v>29</v>
      </c>
      <c r="S35" s="17">
        <v>297</v>
      </c>
      <c r="T35" s="9"/>
    </row>
    <row r="36" spans="1:20" ht="15.95" customHeight="1">
      <c r="A36" s="15" t="s">
        <v>18</v>
      </c>
      <c r="B36" s="3" t="s">
        <v>96</v>
      </c>
      <c r="C36" s="15" t="s">
        <v>20</v>
      </c>
      <c r="D36" s="3" t="s">
        <v>97</v>
      </c>
      <c r="E36" s="16" t="str">
        <f>VLOOKUP(D36,Sheet2!B:C,2,0)</f>
        <v>男</v>
      </c>
      <c r="F36" s="16" t="str">
        <f>VLOOKUP(D36,Sheet2!B:D,3,0)</f>
        <v>20041025</v>
      </c>
      <c r="G36" s="17" t="s">
        <v>22</v>
      </c>
      <c r="H36" s="16" t="str">
        <f t="shared" si="0"/>
        <v>50022********2811</v>
      </c>
      <c r="I36" s="16" t="str">
        <f>VLOOKUP(D36,Sheet2!B:F,5,0)</f>
        <v>500222200410252811</v>
      </c>
      <c r="J36" s="16" t="str">
        <f>VLOOKUP(D36,Sheet2!B:H,7,0)</f>
        <v>群众</v>
      </c>
      <c r="K36" s="16" t="str">
        <f>VLOOKUP(D36,Sheet2!B:I,8,0)</f>
        <v>汉族</v>
      </c>
      <c r="L36" s="17" t="s">
        <v>23</v>
      </c>
      <c r="M36" s="17" t="s">
        <v>24</v>
      </c>
      <c r="N36" s="17" t="s">
        <v>25</v>
      </c>
      <c r="O36" s="17" t="s">
        <v>26</v>
      </c>
      <c r="P36" s="17" t="s">
        <v>27</v>
      </c>
      <c r="Q36" s="17" t="s">
        <v>28</v>
      </c>
      <c r="R36" s="17" t="s">
        <v>29</v>
      </c>
      <c r="S36" s="17">
        <v>296</v>
      </c>
      <c r="T36" s="9"/>
    </row>
    <row r="37" spans="1:20" ht="15.95" customHeight="1">
      <c r="A37" s="15" t="s">
        <v>18</v>
      </c>
      <c r="B37" s="3" t="s">
        <v>98</v>
      </c>
      <c r="C37" s="15" t="s">
        <v>20</v>
      </c>
      <c r="D37" s="3" t="s">
        <v>99</v>
      </c>
      <c r="E37" s="16" t="str">
        <f>VLOOKUP(D37,Sheet2!B:C,2,0)</f>
        <v>男</v>
      </c>
      <c r="F37" s="16" t="str">
        <f>VLOOKUP(D37,Sheet2!B:D,3,0)</f>
        <v>20050602</v>
      </c>
      <c r="G37" s="17" t="s">
        <v>22</v>
      </c>
      <c r="H37" s="16" t="str">
        <f t="shared" si="0"/>
        <v>50011********4378</v>
      </c>
      <c r="I37" s="16" t="str">
        <f>VLOOKUP(D37,Sheet2!B:F,5,0)</f>
        <v>500116200506024378</v>
      </c>
      <c r="J37" s="16" t="str">
        <f>VLOOKUP(D37,Sheet2!B:H,7,0)</f>
        <v>群众</v>
      </c>
      <c r="K37" s="16" t="str">
        <f>VLOOKUP(D37,Sheet2!B:I,8,0)</f>
        <v>汉族</v>
      </c>
      <c r="L37" s="17" t="s">
        <v>23</v>
      </c>
      <c r="M37" s="17" t="s">
        <v>24</v>
      </c>
      <c r="N37" s="17" t="s">
        <v>25</v>
      </c>
      <c r="O37" s="17" t="s">
        <v>26</v>
      </c>
      <c r="P37" s="17" t="s">
        <v>27</v>
      </c>
      <c r="Q37" s="17" t="s">
        <v>28</v>
      </c>
      <c r="R37" s="17" t="s">
        <v>29</v>
      </c>
      <c r="S37" s="17">
        <v>293</v>
      </c>
      <c r="T37" s="9"/>
    </row>
    <row r="38" spans="1:20" ht="15.95" customHeight="1">
      <c r="A38" s="15" t="s">
        <v>18</v>
      </c>
      <c r="B38" s="3" t="s">
        <v>100</v>
      </c>
      <c r="C38" s="15" t="s">
        <v>20</v>
      </c>
      <c r="D38" s="3" t="s">
        <v>101</v>
      </c>
      <c r="E38" s="16" t="str">
        <f>VLOOKUP(D38,Sheet2!B:C,2,0)</f>
        <v>男</v>
      </c>
      <c r="F38" s="16" t="str">
        <f>VLOOKUP(D38,Sheet2!B:D,3,0)</f>
        <v>20041029</v>
      </c>
      <c r="G38" s="17" t="s">
        <v>22</v>
      </c>
      <c r="H38" s="16" t="str">
        <f t="shared" si="0"/>
        <v>50038********9195</v>
      </c>
      <c r="I38" s="16" t="str">
        <f>VLOOKUP(D38,Sheet2!B:F,5,0)</f>
        <v>500382200410299195</v>
      </c>
      <c r="J38" s="16" t="str">
        <f>VLOOKUP(D38,Sheet2!B:H,7,0)</f>
        <v>群众</v>
      </c>
      <c r="K38" s="16" t="str">
        <f>VLOOKUP(D38,Sheet2!B:I,8,0)</f>
        <v>汉族</v>
      </c>
      <c r="L38" s="17" t="s">
        <v>23</v>
      </c>
      <c r="M38" s="17" t="s">
        <v>24</v>
      </c>
      <c r="N38" s="17" t="s">
        <v>25</v>
      </c>
      <c r="O38" s="17" t="s">
        <v>26</v>
      </c>
      <c r="P38" s="17" t="s">
        <v>27</v>
      </c>
      <c r="Q38" s="17" t="s">
        <v>28</v>
      </c>
      <c r="R38" s="17" t="s">
        <v>29</v>
      </c>
      <c r="S38" s="17">
        <v>293</v>
      </c>
      <c r="T38" s="9"/>
    </row>
    <row r="39" spans="1:20" ht="15.95" customHeight="1">
      <c r="A39" s="15" t="s">
        <v>18</v>
      </c>
      <c r="B39" s="3" t="s">
        <v>102</v>
      </c>
      <c r="C39" s="15" t="s">
        <v>20</v>
      </c>
      <c r="D39" s="3" t="s">
        <v>103</v>
      </c>
      <c r="E39" s="16" t="str">
        <f>VLOOKUP(D39,Sheet2!B:C,2,0)</f>
        <v>男</v>
      </c>
      <c r="F39" s="16" t="str">
        <f>VLOOKUP(D39,Sheet2!B:D,3,0)</f>
        <v>20041222</v>
      </c>
      <c r="G39" s="17" t="s">
        <v>22</v>
      </c>
      <c r="H39" s="16" t="str">
        <f t="shared" si="0"/>
        <v>50038********7750</v>
      </c>
      <c r="I39" s="16" t="str">
        <f>VLOOKUP(D39,Sheet2!B:F,5,0)</f>
        <v>500382200412227750</v>
      </c>
      <c r="J39" s="16" t="str">
        <f>VLOOKUP(D39,Sheet2!B:H,7,0)</f>
        <v>群众</v>
      </c>
      <c r="K39" s="16" t="str">
        <f>VLOOKUP(D39,Sheet2!B:I,8,0)</f>
        <v>汉族</v>
      </c>
      <c r="L39" s="17" t="s">
        <v>23</v>
      </c>
      <c r="M39" s="17" t="s">
        <v>24</v>
      </c>
      <c r="N39" s="17" t="s">
        <v>25</v>
      </c>
      <c r="O39" s="17" t="s">
        <v>26</v>
      </c>
      <c r="P39" s="17" t="s">
        <v>27</v>
      </c>
      <c r="Q39" s="17" t="s">
        <v>28</v>
      </c>
      <c r="R39" s="17" t="s">
        <v>29</v>
      </c>
      <c r="S39" s="17">
        <v>292</v>
      </c>
      <c r="T39" s="9"/>
    </row>
    <row r="40" spans="1:20" ht="15.95" customHeight="1">
      <c r="A40" s="15" t="s">
        <v>18</v>
      </c>
      <c r="B40" s="3" t="s">
        <v>104</v>
      </c>
      <c r="C40" s="15" t="s">
        <v>20</v>
      </c>
      <c r="D40" s="3" t="s">
        <v>105</v>
      </c>
      <c r="E40" s="16" t="str">
        <f>VLOOKUP(D40,Sheet2!B:C,2,0)</f>
        <v>男</v>
      </c>
      <c r="F40" s="16" t="str">
        <f>VLOOKUP(D40,Sheet2!B:D,3,0)</f>
        <v>20050412</v>
      </c>
      <c r="G40" s="17" t="s">
        <v>22</v>
      </c>
      <c r="H40" s="16" t="str">
        <f t="shared" si="0"/>
        <v>50038********3812</v>
      </c>
      <c r="I40" s="16" t="str">
        <f>VLOOKUP(D40,Sheet2!B:F,5,0)</f>
        <v>500384200504123812</v>
      </c>
      <c r="J40" s="16" t="str">
        <f>VLOOKUP(D40,Sheet2!B:H,7,0)</f>
        <v>群众</v>
      </c>
      <c r="K40" s="16" t="str">
        <f>VLOOKUP(D40,Sheet2!B:I,8,0)</f>
        <v>汉族</v>
      </c>
      <c r="L40" s="17" t="s">
        <v>23</v>
      </c>
      <c r="M40" s="17" t="s">
        <v>24</v>
      </c>
      <c r="N40" s="17" t="s">
        <v>25</v>
      </c>
      <c r="O40" s="17" t="s">
        <v>26</v>
      </c>
      <c r="P40" s="17" t="s">
        <v>27</v>
      </c>
      <c r="Q40" s="17" t="s">
        <v>28</v>
      </c>
      <c r="R40" s="17" t="s">
        <v>29</v>
      </c>
      <c r="S40" s="17">
        <v>292</v>
      </c>
      <c r="T40" s="9"/>
    </row>
    <row r="41" spans="1:20" ht="15.95" customHeight="1">
      <c r="A41" s="15" t="s">
        <v>18</v>
      </c>
      <c r="B41" s="3" t="s">
        <v>106</v>
      </c>
      <c r="C41" s="15" t="s">
        <v>20</v>
      </c>
      <c r="D41" s="3" t="s">
        <v>107</v>
      </c>
      <c r="E41" s="16" t="str">
        <f>VLOOKUP(D41,Sheet2!B:C,2,0)</f>
        <v>男</v>
      </c>
      <c r="F41" s="16" t="str">
        <f>VLOOKUP(D41,Sheet2!B:D,3,0)</f>
        <v>20040907</v>
      </c>
      <c r="G41" s="17" t="s">
        <v>22</v>
      </c>
      <c r="H41" s="16" t="str">
        <f t="shared" si="0"/>
        <v>50022********8617</v>
      </c>
      <c r="I41" s="16" t="str">
        <f>VLOOKUP(D41,Sheet2!B:F,5,0)</f>
        <v>500222200409078617</v>
      </c>
      <c r="J41" s="16" t="str">
        <f>VLOOKUP(D41,Sheet2!B:H,7,0)</f>
        <v>群众</v>
      </c>
      <c r="K41" s="16" t="str">
        <f>VLOOKUP(D41,Sheet2!B:I,8,0)</f>
        <v>汉族</v>
      </c>
      <c r="L41" s="17" t="s">
        <v>23</v>
      </c>
      <c r="M41" s="17" t="s">
        <v>24</v>
      </c>
      <c r="N41" s="17" t="s">
        <v>25</v>
      </c>
      <c r="O41" s="17" t="s">
        <v>26</v>
      </c>
      <c r="P41" s="17" t="s">
        <v>27</v>
      </c>
      <c r="Q41" s="17" t="s">
        <v>28</v>
      </c>
      <c r="R41" s="17" t="s">
        <v>29</v>
      </c>
      <c r="S41" s="17">
        <v>291</v>
      </c>
      <c r="T41" s="9"/>
    </row>
    <row r="42" spans="1:20" ht="15.95" customHeight="1">
      <c r="A42" s="15" t="s">
        <v>18</v>
      </c>
      <c r="B42" s="3" t="s">
        <v>108</v>
      </c>
      <c r="C42" s="15" t="s">
        <v>20</v>
      </c>
      <c r="D42" s="3" t="s">
        <v>109</v>
      </c>
      <c r="E42" s="16" t="str">
        <f>VLOOKUP(D42,Sheet2!B:C,2,0)</f>
        <v>男</v>
      </c>
      <c r="F42" s="16" t="str">
        <f>VLOOKUP(D42,Sheet2!B:D,3,0)</f>
        <v>20041127</v>
      </c>
      <c r="G42" s="17" t="s">
        <v>22</v>
      </c>
      <c r="H42" s="16" t="str">
        <f t="shared" si="0"/>
        <v>50011********2293</v>
      </c>
      <c r="I42" s="16" t="str">
        <f>VLOOKUP(D42,Sheet2!B:F,5,0)</f>
        <v>500112200411272293</v>
      </c>
      <c r="J42" s="16" t="str">
        <f>VLOOKUP(D42,Sheet2!B:H,7,0)</f>
        <v>群众</v>
      </c>
      <c r="K42" s="16" t="str">
        <f>VLOOKUP(D42,Sheet2!B:I,8,0)</f>
        <v>汉族</v>
      </c>
      <c r="L42" s="17" t="s">
        <v>23</v>
      </c>
      <c r="M42" s="17" t="s">
        <v>24</v>
      </c>
      <c r="N42" s="17" t="s">
        <v>25</v>
      </c>
      <c r="O42" s="17" t="s">
        <v>26</v>
      </c>
      <c r="P42" s="17" t="s">
        <v>27</v>
      </c>
      <c r="Q42" s="17" t="s">
        <v>28</v>
      </c>
      <c r="R42" s="17" t="s">
        <v>29</v>
      </c>
      <c r="S42" s="17">
        <v>291</v>
      </c>
      <c r="T42" s="9"/>
    </row>
    <row r="43" spans="1:20" ht="15.95" customHeight="1">
      <c r="A43" s="15" t="s">
        <v>18</v>
      </c>
      <c r="B43" s="3" t="s">
        <v>110</v>
      </c>
      <c r="C43" s="15" t="s">
        <v>20</v>
      </c>
      <c r="D43" s="3" t="s">
        <v>111</v>
      </c>
      <c r="E43" s="16" t="str">
        <f>VLOOKUP(D43,Sheet2!B:C,2,0)</f>
        <v>男</v>
      </c>
      <c r="F43" s="16" t="str">
        <f>VLOOKUP(D43,Sheet2!B:D,3,0)</f>
        <v>20050414</v>
      </c>
      <c r="G43" s="17" t="s">
        <v>22</v>
      </c>
      <c r="H43" s="16" t="str">
        <f t="shared" si="0"/>
        <v>50023********5430</v>
      </c>
      <c r="I43" s="16" t="str">
        <f>VLOOKUP(D43,Sheet2!B:F,5,0)</f>
        <v>500234200504145430</v>
      </c>
      <c r="J43" s="16" t="str">
        <f>VLOOKUP(D43,Sheet2!B:H,7,0)</f>
        <v>群众</v>
      </c>
      <c r="K43" s="16" t="str">
        <f>VLOOKUP(D43,Sheet2!B:I,8,0)</f>
        <v>汉族</v>
      </c>
      <c r="L43" s="17" t="s">
        <v>23</v>
      </c>
      <c r="M43" s="17" t="s">
        <v>24</v>
      </c>
      <c r="N43" s="17" t="s">
        <v>25</v>
      </c>
      <c r="O43" s="17" t="s">
        <v>26</v>
      </c>
      <c r="P43" s="17" t="s">
        <v>27</v>
      </c>
      <c r="Q43" s="17" t="s">
        <v>28</v>
      </c>
      <c r="R43" s="17" t="s">
        <v>29</v>
      </c>
      <c r="S43" s="17">
        <v>290</v>
      </c>
      <c r="T43" s="9"/>
    </row>
    <row r="44" spans="1:20" ht="15.95" customHeight="1">
      <c r="A44" s="15" t="s">
        <v>18</v>
      </c>
      <c r="B44" s="3" t="s">
        <v>112</v>
      </c>
      <c r="C44" s="15" t="s">
        <v>20</v>
      </c>
      <c r="D44" s="3" t="s">
        <v>113</v>
      </c>
      <c r="E44" s="16" t="str">
        <f>VLOOKUP(D44,Sheet2!B:C,2,0)</f>
        <v>男</v>
      </c>
      <c r="F44" s="16" t="str">
        <f>VLOOKUP(D44,Sheet2!B:D,3,0)</f>
        <v>20050522</v>
      </c>
      <c r="G44" s="17" t="s">
        <v>22</v>
      </c>
      <c r="H44" s="16" t="str">
        <f t="shared" si="0"/>
        <v>50023********1674</v>
      </c>
      <c r="I44" s="16" t="str">
        <f>VLOOKUP(D44,Sheet2!B:F,5,0)</f>
        <v>500232200505221674</v>
      </c>
      <c r="J44" s="16" t="str">
        <f>VLOOKUP(D44,Sheet2!B:H,7,0)</f>
        <v>共青团员</v>
      </c>
      <c r="K44" s="16" t="str">
        <f>VLOOKUP(D44,Sheet2!B:I,8,0)</f>
        <v>汉族</v>
      </c>
      <c r="L44" s="17" t="s">
        <v>23</v>
      </c>
      <c r="M44" s="17" t="s">
        <v>24</v>
      </c>
      <c r="N44" s="17" t="s">
        <v>25</v>
      </c>
      <c r="O44" s="17" t="s">
        <v>26</v>
      </c>
      <c r="P44" s="17" t="s">
        <v>27</v>
      </c>
      <c r="Q44" s="17" t="s">
        <v>28</v>
      </c>
      <c r="R44" s="17" t="s">
        <v>29</v>
      </c>
      <c r="S44" s="17">
        <v>289</v>
      </c>
      <c r="T44" s="9"/>
    </row>
    <row r="45" spans="1:20" ht="15.95" customHeight="1">
      <c r="A45" s="15" t="s">
        <v>18</v>
      </c>
      <c r="B45" s="3" t="s">
        <v>114</v>
      </c>
      <c r="C45" s="15" t="s">
        <v>20</v>
      </c>
      <c r="D45" s="3" t="s">
        <v>115</v>
      </c>
      <c r="E45" s="16" t="str">
        <f>VLOOKUP(D45,Sheet2!B:C,2,0)</f>
        <v>女</v>
      </c>
      <c r="F45" s="16" t="str">
        <f>VLOOKUP(D45,Sheet2!B:D,3,0)</f>
        <v>20050527</v>
      </c>
      <c r="G45" s="17" t="s">
        <v>22</v>
      </c>
      <c r="H45" s="16" t="str">
        <f t="shared" si="0"/>
        <v>50022********3121</v>
      </c>
      <c r="I45" s="16" t="str">
        <f>VLOOKUP(D45,Sheet2!B:F,5,0)</f>
        <v>500222200505273121</v>
      </c>
      <c r="J45" s="16" t="str">
        <f>VLOOKUP(D45,Sheet2!B:H,7,0)</f>
        <v>群众</v>
      </c>
      <c r="K45" s="16" t="str">
        <f>VLOOKUP(D45,Sheet2!B:I,8,0)</f>
        <v>汉族</v>
      </c>
      <c r="L45" s="17" t="s">
        <v>23</v>
      </c>
      <c r="M45" s="17" t="s">
        <v>24</v>
      </c>
      <c r="N45" s="17" t="s">
        <v>25</v>
      </c>
      <c r="O45" s="17" t="s">
        <v>26</v>
      </c>
      <c r="P45" s="17" t="s">
        <v>27</v>
      </c>
      <c r="Q45" s="17" t="s">
        <v>28</v>
      </c>
      <c r="R45" s="17" t="s">
        <v>29</v>
      </c>
      <c r="S45" s="17">
        <v>289</v>
      </c>
      <c r="T45" s="9"/>
    </row>
    <row r="46" spans="1:20" ht="15.95" customHeight="1">
      <c r="A46" s="15" t="s">
        <v>18</v>
      </c>
      <c r="B46" s="3" t="s">
        <v>116</v>
      </c>
      <c r="C46" s="15" t="s">
        <v>20</v>
      </c>
      <c r="D46" s="3" t="s">
        <v>117</v>
      </c>
      <c r="E46" s="16" t="str">
        <f>VLOOKUP(D46,Sheet2!B:C,2,0)</f>
        <v>女</v>
      </c>
      <c r="F46" s="16" t="str">
        <f>VLOOKUP(D46,Sheet2!B:D,3,0)</f>
        <v>20040213</v>
      </c>
      <c r="G46" s="17" t="s">
        <v>22</v>
      </c>
      <c r="H46" s="16" t="str">
        <f t="shared" si="0"/>
        <v>50011********5225</v>
      </c>
      <c r="I46" s="16" t="str">
        <f>VLOOKUP(D46,Sheet2!B:F,5,0)</f>
        <v>500116200402135225</v>
      </c>
      <c r="J46" s="16" t="str">
        <f>VLOOKUP(D46,Sheet2!B:H,7,0)</f>
        <v>共青团员</v>
      </c>
      <c r="K46" s="16" t="str">
        <f>VLOOKUP(D46,Sheet2!B:I,8,0)</f>
        <v>汉族</v>
      </c>
      <c r="L46" s="17" t="s">
        <v>23</v>
      </c>
      <c r="M46" s="17" t="s">
        <v>24</v>
      </c>
      <c r="N46" s="17" t="s">
        <v>25</v>
      </c>
      <c r="O46" s="17" t="s">
        <v>26</v>
      </c>
      <c r="P46" s="17" t="s">
        <v>27</v>
      </c>
      <c r="Q46" s="17" t="s">
        <v>28</v>
      </c>
      <c r="R46" s="17" t="s">
        <v>29</v>
      </c>
      <c r="S46" s="17">
        <v>289</v>
      </c>
      <c r="T46" s="9"/>
    </row>
    <row r="47" spans="1:20" ht="15.95" customHeight="1">
      <c r="A47" s="15" t="s">
        <v>18</v>
      </c>
      <c r="B47" s="3" t="s">
        <v>118</v>
      </c>
      <c r="C47" s="15" t="s">
        <v>20</v>
      </c>
      <c r="D47" s="3" t="s">
        <v>119</v>
      </c>
      <c r="E47" s="16" t="str">
        <f>VLOOKUP(D47,Sheet2!B:C,2,0)</f>
        <v>男</v>
      </c>
      <c r="F47" s="16" t="str">
        <f>VLOOKUP(D47,Sheet2!B:D,3,0)</f>
        <v>20020712</v>
      </c>
      <c r="G47" s="17" t="s">
        <v>22</v>
      </c>
      <c r="H47" s="16" t="str">
        <f t="shared" si="0"/>
        <v>50023********5250</v>
      </c>
      <c r="I47" s="16" t="str">
        <f>VLOOKUP(D47,Sheet2!B:F,5,0)</f>
        <v>500233200207125250</v>
      </c>
      <c r="J47" s="16" t="str">
        <f>VLOOKUP(D47,Sheet2!B:H,7,0)</f>
        <v>共青团员</v>
      </c>
      <c r="K47" s="16" t="str">
        <f>VLOOKUP(D47,Sheet2!B:I,8,0)</f>
        <v>汉族</v>
      </c>
      <c r="L47" s="17" t="s">
        <v>23</v>
      </c>
      <c r="M47" s="17" t="s">
        <v>24</v>
      </c>
      <c r="N47" s="17" t="s">
        <v>25</v>
      </c>
      <c r="O47" s="17" t="s">
        <v>26</v>
      </c>
      <c r="P47" s="17" t="s">
        <v>27</v>
      </c>
      <c r="Q47" s="17" t="s">
        <v>28</v>
      </c>
      <c r="R47" s="17" t="s">
        <v>29</v>
      </c>
      <c r="S47" s="17">
        <v>289</v>
      </c>
      <c r="T47" s="9"/>
    </row>
    <row r="48" spans="1:20" ht="15.95" customHeight="1">
      <c r="A48" s="15" t="s">
        <v>18</v>
      </c>
      <c r="B48" s="3" t="s">
        <v>120</v>
      </c>
      <c r="C48" s="15" t="s">
        <v>20</v>
      </c>
      <c r="D48" s="3" t="s">
        <v>121</v>
      </c>
      <c r="E48" s="16" t="str">
        <f>VLOOKUP(D48,Sheet2!B:C,2,0)</f>
        <v>男</v>
      </c>
      <c r="F48" s="16" t="str">
        <f>VLOOKUP(D48,Sheet2!B:D,3,0)</f>
        <v>20050621</v>
      </c>
      <c r="G48" s="17" t="s">
        <v>22</v>
      </c>
      <c r="H48" s="16" t="str">
        <f t="shared" si="0"/>
        <v>50038********5611</v>
      </c>
      <c r="I48" s="16" t="str">
        <f>VLOOKUP(D48,Sheet2!B:F,5,0)</f>
        <v>500382200506215611</v>
      </c>
      <c r="J48" s="16" t="str">
        <f>VLOOKUP(D48,Sheet2!B:H,7,0)</f>
        <v>群众</v>
      </c>
      <c r="K48" s="16" t="str">
        <f>VLOOKUP(D48,Sheet2!B:I,8,0)</f>
        <v>汉族</v>
      </c>
      <c r="L48" s="17" t="s">
        <v>23</v>
      </c>
      <c r="M48" s="17" t="s">
        <v>24</v>
      </c>
      <c r="N48" s="17" t="s">
        <v>25</v>
      </c>
      <c r="O48" s="17" t="s">
        <v>26</v>
      </c>
      <c r="P48" s="17" t="s">
        <v>27</v>
      </c>
      <c r="Q48" s="17" t="s">
        <v>28</v>
      </c>
      <c r="R48" s="17" t="s">
        <v>29</v>
      </c>
      <c r="S48" s="17">
        <v>288</v>
      </c>
      <c r="T48" s="9"/>
    </row>
    <row r="49" spans="1:20" ht="15.95" customHeight="1">
      <c r="A49" s="15" t="s">
        <v>18</v>
      </c>
      <c r="B49" s="3" t="s">
        <v>122</v>
      </c>
      <c r="C49" s="15" t="s">
        <v>20</v>
      </c>
      <c r="D49" s="3" t="s">
        <v>123</v>
      </c>
      <c r="E49" s="16" t="str">
        <f>VLOOKUP(D49,Sheet2!B:C,2,0)</f>
        <v>男</v>
      </c>
      <c r="F49" s="16" t="str">
        <f>VLOOKUP(D49,Sheet2!B:D,3,0)</f>
        <v>20040321</v>
      </c>
      <c r="G49" s="17" t="s">
        <v>22</v>
      </c>
      <c r="H49" s="16" t="str">
        <f t="shared" si="0"/>
        <v>50022********5430</v>
      </c>
      <c r="I49" s="16" t="str">
        <f>VLOOKUP(D49,Sheet2!B:F,5,0)</f>
        <v>500222200403215430</v>
      </c>
      <c r="J49" s="16" t="str">
        <f>VLOOKUP(D49,Sheet2!B:H,7,0)</f>
        <v>共青团员</v>
      </c>
      <c r="K49" s="16" t="str">
        <f>VLOOKUP(D49,Sheet2!B:I,8,0)</f>
        <v>汉族</v>
      </c>
      <c r="L49" s="17" t="s">
        <v>23</v>
      </c>
      <c r="M49" s="17" t="s">
        <v>24</v>
      </c>
      <c r="N49" s="17" t="s">
        <v>25</v>
      </c>
      <c r="O49" s="17" t="s">
        <v>26</v>
      </c>
      <c r="P49" s="17" t="s">
        <v>27</v>
      </c>
      <c r="Q49" s="17" t="s">
        <v>28</v>
      </c>
      <c r="R49" s="17" t="s">
        <v>29</v>
      </c>
      <c r="S49" s="17">
        <v>287</v>
      </c>
      <c r="T49" s="9"/>
    </row>
    <row r="50" spans="1:20" ht="15.95" customHeight="1">
      <c r="A50" s="15" t="s">
        <v>18</v>
      </c>
      <c r="B50" s="3" t="s">
        <v>124</v>
      </c>
      <c r="C50" s="15" t="s">
        <v>20</v>
      </c>
      <c r="D50" s="3" t="s">
        <v>125</v>
      </c>
      <c r="E50" s="16" t="str">
        <f>VLOOKUP(D50,Sheet2!B:C,2,0)</f>
        <v>男</v>
      </c>
      <c r="F50" s="16" t="str">
        <f>VLOOKUP(D50,Sheet2!B:D,3,0)</f>
        <v>20041019</v>
      </c>
      <c r="G50" s="17" t="s">
        <v>22</v>
      </c>
      <c r="H50" s="16" t="str">
        <f t="shared" si="0"/>
        <v>50038********7754</v>
      </c>
      <c r="I50" s="16" t="str">
        <f>VLOOKUP(D50,Sheet2!B:F,5,0)</f>
        <v>500382200410197754</v>
      </c>
      <c r="J50" s="16" t="str">
        <f>VLOOKUP(D50,Sheet2!B:H,7,0)</f>
        <v>群众</v>
      </c>
      <c r="K50" s="16" t="str">
        <f>VLOOKUP(D50,Sheet2!B:I,8,0)</f>
        <v>汉族</v>
      </c>
      <c r="L50" s="17" t="s">
        <v>23</v>
      </c>
      <c r="M50" s="17" t="s">
        <v>24</v>
      </c>
      <c r="N50" s="17" t="s">
        <v>25</v>
      </c>
      <c r="O50" s="17" t="s">
        <v>26</v>
      </c>
      <c r="P50" s="17" t="s">
        <v>27</v>
      </c>
      <c r="Q50" s="17" t="s">
        <v>28</v>
      </c>
      <c r="R50" s="17" t="s">
        <v>29</v>
      </c>
      <c r="S50" s="17">
        <v>286</v>
      </c>
      <c r="T50" s="9"/>
    </row>
    <row r="51" spans="1:20" ht="15.95" customHeight="1">
      <c r="A51" s="15" t="s">
        <v>18</v>
      </c>
      <c r="B51" s="3" t="s">
        <v>126</v>
      </c>
      <c r="C51" s="15" t="s">
        <v>20</v>
      </c>
      <c r="D51" s="3" t="s">
        <v>127</v>
      </c>
      <c r="E51" s="16" t="str">
        <f>VLOOKUP(D51,Sheet2!B:C,2,0)</f>
        <v>男</v>
      </c>
      <c r="F51" s="16" t="str">
        <f>VLOOKUP(D51,Sheet2!B:D,3,0)</f>
        <v>20040612</v>
      </c>
      <c r="G51" s="17" t="s">
        <v>22</v>
      </c>
      <c r="H51" s="16" t="str">
        <f t="shared" si="0"/>
        <v>50038********5217</v>
      </c>
      <c r="I51" s="16" t="str">
        <f>VLOOKUP(D51,Sheet2!B:F,5,0)</f>
        <v>500381200406125217</v>
      </c>
      <c r="J51" s="16" t="str">
        <f>VLOOKUP(D51,Sheet2!B:H,7,0)</f>
        <v>群众</v>
      </c>
      <c r="K51" s="16" t="str">
        <f>VLOOKUP(D51,Sheet2!B:I,8,0)</f>
        <v>汉族</v>
      </c>
      <c r="L51" s="17" t="s">
        <v>23</v>
      </c>
      <c r="M51" s="17" t="s">
        <v>24</v>
      </c>
      <c r="N51" s="17" t="s">
        <v>25</v>
      </c>
      <c r="O51" s="17" t="s">
        <v>26</v>
      </c>
      <c r="P51" s="17" t="s">
        <v>27</v>
      </c>
      <c r="Q51" s="17" t="s">
        <v>28</v>
      </c>
      <c r="R51" s="17" t="s">
        <v>29</v>
      </c>
      <c r="S51" s="17">
        <v>285</v>
      </c>
      <c r="T51" s="9"/>
    </row>
    <row r="52" spans="1:20" ht="15.95" customHeight="1">
      <c r="A52" s="15" t="s">
        <v>18</v>
      </c>
      <c r="B52" s="3" t="s">
        <v>128</v>
      </c>
      <c r="C52" s="15" t="s">
        <v>20</v>
      </c>
      <c r="D52" s="3" t="s">
        <v>129</v>
      </c>
      <c r="E52" s="16" t="str">
        <f>VLOOKUP(D52,Sheet2!B:C,2,0)</f>
        <v>男</v>
      </c>
      <c r="F52" s="16" t="str">
        <f>VLOOKUP(D52,Sheet2!B:D,3,0)</f>
        <v>20040517</v>
      </c>
      <c r="G52" s="17" t="s">
        <v>22</v>
      </c>
      <c r="H52" s="16" t="str">
        <f t="shared" si="0"/>
        <v>50038********4219</v>
      </c>
      <c r="I52" s="16" t="str">
        <f>VLOOKUP(D52,Sheet2!B:F,5,0)</f>
        <v>500384200405174219</v>
      </c>
      <c r="J52" s="16" t="str">
        <f>VLOOKUP(D52,Sheet2!B:H,7,0)</f>
        <v>群众</v>
      </c>
      <c r="K52" s="16" t="str">
        <f>VLOOKUP(D52,Sheet2!B:I,8,0)</f>
        <v>汉族</v>
      </c>
      <c r="L52" s="17" t="s">
        <v>23</v>
      </c>
      <c r="M52" s="17" t="s">
        <v>24</v>
      </c>
      <c r="N52" s="17" t="s">
        <v>25</v>
      </c>
      <c r="O52" s="17" t="s">
        <v>26</v>
      </c>
      <c r="P52" s="17" t="s">
        <v>27</v>
      </c>
      <c r="Q52" s="17" t="s">
        <v>28</v>
      </c>
      <c r="R52" s="17" t="s">
        <v>29</v>
      </c>
      <c r="S52" s="17">
        <v>285</v>
      </c>
      <c r="T52" s="9"/>
    </row>
    <row r="53" spans="1:20" ht="15.95" customHeight="1">
      <c r="A53" s="15" t="s">
        <v>18</v>
      </c>
      <c r="B53" s="3" t="s">
        <v>130</v>
      </c>
      <c r="C53" s="15" t="s">
        <v>20</v>
      </c>
      <c r="D53" s="3" t="s">
        <v>131</v>
      </c>
      <c r="E53" s="16" t="str">
        <f>VLOOKUP(D53,Sheet2!B:C,2,0)</f>
        <v>男</v>
      </c>
      <c r="F53" s="16" t="str">
        <f>VLOOKUP(D53,Sheet2!B:D,3,0)</f>
        <v>20040528</v>
      </c>
      <c r="G53" s="17" t="s">
        <v>22</v>
      </c>
      <c r="H53" s="16" t="str">
        <f t="shared" si="0"/>
        <v>50024********4113</v>
      </c>
      <c r="I53" s="16" t="str">
        <f>VLOOKUP(D53,Sheet2!B:F,5,0)</f>
        <v>500241200405284113</v>
      </c>
      <c r="J53" s="16" t="str">
        <f>VLOOKUP(D53,Sheet2!B:H,7,0)</f>
        <v>群众</v>
      </c>
      <c r="K53" s="16" t="s">
        <v>1471</v>
      </c>
      <c r="L53" s="17" t="s">
        <v>23</v>
      </c>
      <c r="M53" s="17" t="s">
        <v>24</v>
      </c>
      <c r="N53" s="17" t="s">
        <v>25</v>
      </c>
      <c r="O53" s="17" t="s">
        <v>26</v>
      </c>
      <c r="P53" s="17" t="s">
        <v>27</v>
      </c>
      <c r="Q53" s="17" t="s">
        <v>28</v>
      </c>
      <c r="R53" s="17" t="s">
        <v>29</v>
      </c>
      <c r="S53" s="17">
        <v>285</v>
      </c>
      <c r="T53" s="9"/>
    </row>
    <row r="54" spans="1:20" ht="15.95" customHeight="1">
      <c r="A54" s="15" t="s">
        <v>18</v>
      </c>
      <c r="B54" s="3" t="s">
        <v>132</v>
      </c>
      <c r="C54" s="15" t="s">
        <v>20</v>
      </c>
      <c r="D54" s="3" t="s">
        <v>133</v>
      </c>
      <c r="E54" s="16" t="str">
        <f>VLOOKUP(D54,Sheet2!B:C,2,0)</f>
        <v>男</v>
      </c>
      <c r="F54" s="16" t="str">
        <f>VLOOKUP(D54,Sheet2!B:D,3,0)</f>
        <v>20041115</v>
      </c>
      <c r="G54" s="17" t="s">
        <v>22</v>
      </c>
      <c r="H54" s="16" t="str">
        <f t="shared" si="0"/>
        <v>50022********7778</v>
      </c>
      <c r="I54" s="16" t="str">
        <f>VLOOKUP(D54,Sheet2!B:F,5,0)</f>
        <v>500225200411157778</v>
      </c>
      <c r="J54" s="16" t="str">
        <f>VLOOKUP(D54,Sheet2!B:H,7,0)</f>
        <v>群众</v>
      </c>
      <c r="K54" s="16" t="str">
        <f>VLOOKUP(D54,Sheet2!B:I,8,0)</f>
        <v>汉族</v>
      </c>
      <c r="L54" s="17" t="s">
        <v>23</v>
      </c>
      <c r="M54" s="17" t="s">
        <v>24</v>
      </c>
      <c r="N54" s="17" t="s">
        <v>25</v>
      </c>
      <c r="O54" s="17" t="s">
        <v>26</v>
      </c>
      <c r="P54" s="17" t="s">
        <v>27</v>
      </c>
      <c r="Q54" s="17" t="s">
        <v>28</v>
      </c>
      <c r="R54" s="17" t="s">
        <v>29</v>
      </c>
      <c r="S54" s="17">
        <v>283</v>
      </c>
      <c r="T54" s="9"/>
    </row>
    <row r="55" spans="1:20" ht="15.95" customHeight="1">
      <c r="A55" s="15" t="s">
        <v>18</v>
      </c>
      <c r="B55" s="3" t="s">
        <v>134</v>
      </c>
      <c r="C55" s="15" t="s">
        <v>20</v>
      </c>
      <c r="D55" s="3" t="s">
        <v>135</v>
      </c>
      <c r="E55" s="16" t="str">
        <f>VLOOKUP(D55,Sheet2!B:C,2,0)</f>
        <v>男</v>
      </c>
      <c r="F55" s="16" t="str">
        <f>VLOOKUP(D55,Sheet2!B:D,3,0)</f>
        <v>20050204</v>
      </c>
      <c r="G55" s="17" t="s">
        <v>22</v>
      </c>
      <c r="H55" s="16" t="str">
        <f t="shared" si="0"/>
        <v>50011********2716</v>
      </c>
      <c r="I55" s="16" t="str">
        <f>VLOOKUP(D55,Sheet2!B:F,5,0)</f>
        <v>500115200502042716</v>
      </c>
      <c r="J55" s="16" t="str">
        <f>VLOOKUP(D55,Sheet2!B:H,7,0)</f>
        <v>群众</v>
      </c>
      <c r="K55" s="16" t="str">
        <f>VLOOKUP(D55,Sheet2!B:I,8,0)</f>
        <v>汉族</v>
      </c>
      <c r="L55" s="17" t="s">
        <v>23</v>
      </c>
      <c r="M55" s="17" t="s">
        <v>24</v>
      </c>
      <c r="N55" s="17" t="s">
        <v>25</v>
      </c>
      <c r="O55" s="17" t="s">
        <v>26</v>
      </c>
      <c r="P55" s="17" t="s">
        <v>27</v>
      </c>
      <c r="Q55" s="17" t="s">
        <v>28</v>
      </c>
      <c r="R55" s="17" t="s">
        <v>29</v>
      </c>
      <c r="S55" s="17">
        <v>282</v>
      </c>
      <c r="T55" s="9"/>
    </row>
    <row r="56" spans="1:20" ht="15.95" customHeight="1">
      <c r="A56" s="15" t="s">
        <v>18</v>
      </c>
      <c r="B56" s="3" t="s">
        <v>136</v>
      </c>
      <c r="C56" s="15" t="s">
        <v>20</v>
      </c>
      <c r="D56" s="3" t="s">
        <v>137</v>
      </c>
      <c r="E56" s="16" t="str">
        <f>VLOOKUP(D56,Sheet2!B:C,2,0)</f>
        <v>男</v>
      </c>
      <c r="F56" s="16" t="str">
        <f>VLOOKUP(D56,Sheet2!B:D,3,0)</f>
        <v>20050724</v>
      </c>
      <c r="G56" s="17" t="s">
        <v>22</v>
      </c>
      <c r="H56" s="16" t="str">
        <f t="shared" si="0"/>
        <v>43102********1239</v>
      </c>
      <c r="I56" s="16" t="str">
        <f>VLOOKUP(D56,Sheet2!B:F,5,0)</f>
        <v>431025200507241239</v>
      </c>
      <c r="J56" s="16" t="str">
        <f>VLOOKUP(D56,Sheet2!B:H,7,0)</f>
        <v>群众</v>
      </c>
      <c r="K56" s="16" t="str">
        <f>VLOOKUP(D56,Sheet2!B:I,8,0)</f>
        <v>汉族</v>
      </c>
      <c r="L56" s="17" t="s">
        <v>23</v>
      </c>
      <c r="M56" s="17" t="s">
        <v>24</v>
      </c>
      <c r="N56" s="17" t="s">
        <v>25</v>
      </c>
      <c r="O56" s="17" t="s">
        <v>26</v>
      </c>
      <c r="P56" s="17" t="s">
        <v>27</v>
      </c>
      <c r="Q56" s="17" t="s">
        <v>28</v>
      </c>
      <c r="R56" s="17" t="s">
        <v>29</v>
      </c>
      <c r="S56" s="17">
        <v>280</v>
      </c>
      <c r="T56" s="9"/>
    </row>
    <row r="57" spans="1:20" ht="15.95" customHeight="1">
      <c r="A57" s="15" t="s">
        <v>18</v>
      </c>
      <c r="B57" s="3" t="s">
        <v>138</v>
      </c>
      <c r="C57" s="15" t="s">
        <v>20</v>
      </c>
      <c r="D57" s="3" t="s">
        <v>139</v>
      </c>
      <c r="E57" s="16" t="str">
        <f>VLOOKUP(D57,Sheet2!B:C,2,0)</f>
        <v>男</v>
      </c>
      <c r="F57" s="16" t="str">
        <f>VLOOKUP(D57,Sheet2!B:D,3,0)</f>
        <v>20051105</v>
      </c>
      <c r="G57" s="17" t="s">
        <v>22</v>
      </c>
      <c r="H57" s="16" t="str">
        <f t="shared" si="0"/>
        <v>43058********0096</v>
      </c>
      <c r="I57" s="16" t="str">
        <f>VLOOKUP(D57,Sheet2!B:F,5,0)</f>
        <v>430581200511050096</v>
      </c>
      <c r="J57" s="16" t="str">
        <f>VLOOKUP(D57,Sheet2!B:H,7,0)</f>
        <v>群众</v>
      </c>
      <c r="K57" s="16" t="str">
        <f>VLOOKUP(D57,Sheet2!B:I,8,0)</f>
        <v>汉族</v>
      </c>
      <c r="L57" s="17" t="s">
        <v>23</v>
      </c>
      <c r="M57" s="17" t="s">
        <v>24</v>
      </c>
      <c r="N57" s="17" t="s">
        <v>25</v>
      </c>
      <c r="O57" s="17" t="s">
        <v>26</v>
      </c>
      <c r="P57" s="17" t="s">
        <v>27</v>
      </c>
      <c r="Q57" s="17" t="s">
        <v>28</v>
      </c>
      <c r="R57" s="17" t="s">
        <v>29</v>
      </c>
      <c r="S57" s="17">
        <v>280</v>
      </c>
      <c r="T57" s="9"/>
    </row>
    <row r="58" spans="1:20" ht="15.95" customHeight="1">
      <c r="A58" s="15" t="s">
        <v>18</v>
      </c>
      <c r="B58" s="3" t="s">
        <v>140</v>
      </c>
      <c r="C58" s="15" t="s">
        <v>20</v>
      </c>
      <c r="D58" s="3" t="s">
        <v>141</v>
      </c>
      <c r="E58" s="16" t="str">
        <f>VLOOKUP(D58,Sheet2!B:C,2,0)</f>
        <v>男</v>
      </c>
      <c r="F58" s="16" t="str">
        <f>VLOOKUP(D58,Sheet2!B:D,3,0)</f>
        <v>20050823</v>
      </c>
      <c r="G58" s="17" t="s">
        <v>22</v>
      </c>
      <c r="H58" s="16" t="str">
        <f t="shared" si="0"/>
        <v>50023********0413</v>
      </c>
      <c r="I58" s="16" t="str">
        <f>VLOOKUP(D58,Sheet2!B:F,5,0)</f>
        <v>500234200508230413</v>
      </c>
      <c r="J58" s="16" t="str">
        <f>VLOOKUP(D58,Sheet2!B:H,7,0)</f>
        <v>群众</v>
      </c>
      <c r="K58" s="16" t="str">
        <f>VLOOKUP(D58,Sheet2!B:I,8,0)</f>
        <v>汉族</v>
      </c>
      <c r="L58" s="17" t="s">
        <v>23</v>
      </c>
      <c r="M58" s="17" t="s">
        <v>24</v>
      </c>
      <c r="N58" s="17" t="s">
        <v>25</v>
      </c>
      <c r="O58" s="17" t="s">
        <v>26</v>
      </c>
      <c r="P58" s="17" t="s">
        <v>27</v>
      </c>
      <c r="Q58" s="17" t="s">
        <v>28</v>
      </c>
      <c r="R58" s="17" t="s">
        <v>29</v>
      </c>
      <c r="S58" s="17">
        <v>280</v>
      </c>
      <c r="T58" s="9"/>
    </row>
    <row r="59" spans="1:20" ht="15.95" customHeight="1">
      <c r="A59" s="15" t="s">
        <v>18</v>
      </c>
      <c r="B59" s="3" t="s">
        <v>142</v>
      </c>
      <c r="C59" s="15" t="s">
        <v>20</v>
      </c>
      <c r="D59" s="3" t="s">
        <v>143</v>
      </c>
      <c r="E59" s="16" t="str">
        <f>VLOOKUP(D59,Sheet2!B:C,2,0)</f>
        <v>男</v>
      </c>
      <c r="F59" s="16" t="str">
        <f>VLOOKUP(D59,Sheet2!B:D,3,0)</f>
        <v>20021008</v>
      </c>
      <c r="G59" s="17" t="s">
        <v>22</v>
      </c>
      <c r="H59" s="16" t="str">
        <f t="shared" si="0"/>
        <v>50023********0876</v>
      </c>
      <c r="I59" s="16" t="str">
        <f>VLOOKUP(D59,Sheet2!B:F,5,0)</f>
        <v>500238200210080876</v>
      </c>
      <c r="J59" s="16" t="str">
        <f>VLOOKUP(D59,Sheet2!B:H,7,0)</f>
        <v>群众</v>
      </c>
      <c r="K59" s="16" t="str">
        <f>VLOOKUP(D59,Sheet2!B:I,8,0)</f>
        <v>汉族</v>
      </c>
      <c r="L59" s="17" t="s">
        <v>23</v>
      </c>
      <c r="M59" s="17" t="s">
        <v>24</v>
      </c>
      <c r="N59" s="17" t="s">
        <v>25</v>
      </c>
      <c r="O59" s="17" t="s">
        <v>26</v>
      </c>
      <c r="P59" s="17" t="s">
        <v>27</v>
      </c>
      <c r="Q59" s="17" t="s">
        <v>28</v>
      </c>
      <c r="R59" s="17" t="s">
        <v>29</v>
      </c>
      <c r="S59" s="17">
        <v>280</v>
      </c>
      <c r="T59" s="9"/>
    </row>
    <row r="60" spans="1:20" ht="15.95" customHeight="1">
      <c r="A60" s="15" t="s">
        <v>18</v>
      </c>
      <c r="B60" s="3" t="s">
        <v>144</v>
      </c>
      <c r="C60" s="15" t="s">
        <v>20</v>
      </c>
      <c r="D60" s="3" t="s">
        <v>145</v>
      </c>
      <c r="E60" s="16" t="str">
        <f>VLOOKUP(D60,Sheet2!B:C,2,0)</f>
        <v>男</v>
      </c>
      <c r="F60" s="16" t="str">
        <f>VLOOKUP(D60,Sheet2!B:D,3,0)</f>
        <v>20040819</v>
      </c>
      <c r="G60" s="17" t="s">
        <v>22</v>
      </c>
      <c r="H60" s="16" t="str">
        <f t="shared" si="0"/>
        <v>50023********8515</v>
      </c>
      <c r="I60" s="16" t="str">
        <f>VLOOKUP(D60,Sheet2!B:F,5,0)</f>
        <v>500237200408198515</v>
      </c>
      <c r="J60" s="16" t="str">
        <f>VLOOKUP(D60,Sheet2!B:H,7,0)</f>
        <v>群众</v>
      </c>
      <c r="K60" s="16" t="str">
        <f>VLOOKUP(D60,Sheet2!B:I,8,0)</f>
        <v>汉族</v>
      </c>
      <c r="L60" s="17" t="s">
        <v>23</v>
      </c>
      <c r="M60" s="17" t="s">
        <v>24</v>
      </c>
      <c r="N60" s="17" t="s">
        <v>25</v>
      </c>
      <c r="O60" s="17" t="s">
        <v>26</v>
      </c>
      <c r="P60" s="17" t="s">
        <v>27</v>
      </c>
      <c r="Q60" s="17" t="s">
        <v>28</v>
      </c>
      <c r="R60" s="17" t="s">
        <v>29</v>
      </c>
      <c r="S60" s="17">
        <v>279</v>
      </c>
      <c r="T60" s="9"/>
    </row>
    <row r="61" spans="1:20" ht="15.95" customHeight="1">
      <c r="A61" s="15" t="s">
        <v>18</v>
      </c>
      <c r="B61" s="3" t="s">
        <v>146</v>
      </c>
      <c r="C61" s="15" t="s">
        <v>20</v>
      </c>
      <c r="D61" s="3" t="s">
        <v>147</v>
      </c>
      <c r="E61" s="16" t="str">
        <f>VLOOKUP(D61,Sheet2!B:C,2,0)</f>
        <v>男</v>
      </c>
      <c r="F61" s="16" t="str">
        <f>VLOOKUP(D61,Sheet2!B:D,3,0)</f>
        <v>20050506</v>
      </c>
      <c r="G61" s="17" t="s">
        <v>22</v>
      </c>
      <c r="H61" s="16" t="str">
        <f t="shared" si="0"/>
        <v>50023********2990</v>
      </c>
      <c r="I61" s="16" t="str">
        <f>VLOOKUP(D61,Sheet2!B:F,5,0)</f>
        <v>500238200505062990</v>
      </c>
      <c r="J61" s="16" t="str">
        <f>VLOOKUP(D61,Sheet2!B:H,7,0)</f>
        <v>群众</v>
      </c>
      <c r="K61" s="16" t="str">
        <f>VLOOKUP(D61,Sheet2!B:I,8,0)</f>
        <v>汉族</v>
      </c>
      <c r="L61" s="17" t="s">
        <v>23</v>
      </c>
      <c r="M61" s="17" t="s">
        <v>24</v>
      </c>
      <c r="N61" s="17" t="s">
        <v>25</v>
      </c>
      <c r="O61" s="17" t="s">
        <v>26</v>
      </c>
      <c r="P61" s="17" t="s">
        <v>27</v>
      </c>
      <c r="Q61" s="17" t="s">
        <v>28</v>
      </c>
      <c r="R61" s="17" t="s">
        <v>29</v>
      </c>
      <c r="S61" s="17">
        <v>279</v>
      </c>
      <c r="T61" s="9"/>
    </row>
    <row r="62" spans="1:20" ht="15.95" customHeight="1">
      <c r="A62" s="15" t="s">
        <v>18</v>
      </c>
      <c r="B62" s="3" t="s">
        <v>148</v>
      </c>
      <c r="C62" s="15" t="s">
        <v>20</v>
      </c>
      <c r="D62" s="3" t="s">
        <v>149</v>
      </c>
      <c r="E62" s="16" t="str">
        <f>VLOOKUP(D62,Sheet2!B:C,2,0)</f>
        <v>男</v>
      </c>
      <c r="F62" s="16" t="str">
        <f>VLOOKUP(D62,Sheet2!B:D,3,0)</f>
        <v>20041120</v>
      </c>
      <c r="G62" s="17" t="s">
        <v>22</v>
      </c>
      <c r="H62" s="16" t="str">
        <f t="shared" si="0"/>
        <v>50023********1356</v>
      </c>
      <c r="I62" s="16" t="str">
        <f>VLOOKUP(D62,Sheet2!B:F,5,0)</f>
        <v>500235200411201356</v>
      </c>
      <c r="J62" s="16" t="str">
        <f>VLOOKUP(D62,Sheet2!B:H,7,0)</f>
        <v>群众</v>
      </c>
      <c r="K62" s="16" t="str">
        <f>VLOOKUP(D62,Sheet2!B:I,8,0)</f>
        <v>汉族</v>
      </c>
      <c r="L62" s="17" t="s">
        <v>23</v>
      </c>
      <c r="M62" s="17" t="s">
        <v>24</v>
      </c>
      <c r="N62" s="17" t="s">
        <v>25</v>
      </c>
      <c r="O62" s="17" t="s">
        <v>26</v>
      </c>
      <c r="P62" s="17" t="s">
        <v>27</v>
      </c>
      <c r="Q62" s="17" t="s">
        <v>28</v>
      </c>
      <c r="R62" s="17" t="s">
        <v>29</v>
      </c>
      <c r="S62" s="17">
        <v>275</v>
      </c>
      <c r="T62" s="9"/>
    </row>
    <row r="63" spans="1:20" ht="15.95" customHeight="1">
      <c r="A63" s="15" t="s">
        <v>18</v>
      </c>
      <c r="B63" s="3" t="s">
        <v>150</v>
      </c>
      <c r="C63" s="15" t="s">
        <v>20</v>
      </c>
      <c r="D63" s="3" t="s">
        <v>151</v>
      </c>
      <c r="E63" s="16" t="str">
        <f>VLOOKUP(D63,Sheet2!B:C,2,0)</f>
        <v>男</v>
      </c>
      <c r="F63" s="16" t="str">
        <f>VLOOKUP(D63,Sheet2!B:D,3,0)</f>
        <v>20050911</v>
      </c>
      <c r="G63" s="17" t="s">
        <v>22</v>
      </c>
      <c r="H63" s="16" t="str">
        <f t="shared" si="0"/>
        <v>50038********1810</v>
      </c>
      <c r="I63" s="16" t="str">
        <f>VLOOKUP(D63,Sheet2!B:F,5,0)</f>
        <v>500384200509111810</v>
      </c>
      <c r="J63" s="16" t="str">
        <f>VLOOKUP(D63,Sheet2!B:H,7,0)</f>
        <v>群众</v>
      </c>
      <c r="K63" s="16" t="str">
        <f>VLOOKUP(D63,Sheet2!B:I,8,0)</f>
        <v>汉族</v>
      </c>
      <c r="L63" s="17" t="s">
        <v>23</v>
      </c>
      <c r="M63" s="17" t="s">
        <v>24</v>
      </c>
      <c r="N63" s="17" t="s">
        <v>25</v>
      </c>
      <c r="O63" s="17" t="s">
        <v>26</v>
      </c>
      <c r="P63" s="17" t="s">
        <v>27</v>
      </c>
      <c r="Q63" s="17" t="s">
        <v>28</v>
      </c>
      <c r="R63" s="17" t="s">
        <v>29</v>
      </c>
      <c r="S63" s="17">
        <v>271</v>
      </c>
      <c r="T63" s="9"/>
    </row>
    <row r="64" spans="1:20" ht="15.95" customHeight="1">
      <c r="A64" s="15" t="s">
        <v>18</v>
      </c>
      <c r="B64" s="3" t="s">
        <v>152</v>
      </c>
      <c r="C64" s="15" t="s">
        <v>20</v>
      </c>
      <c r="D64" s="3" t="s">
        <v>153</v>
      </c>
      <c r="E64" s="16" t="str">
        <f>VLOOKUP(D64,Sheet2!B:C,2,0)</f>
        <v>男</v>
      </c>
      <c r="F64" s="16" t="str">
        <f>VLOOKUP(D64,Sheet2!B:D,3,0)</f>
        <v>20040217</v>
      </c>
      <c r="G64" s="17" t="s">
        <v>22</v>
      </c>
      <c r="H64" s="16" t="str">
        <f t="shared" si="0"/>
        <v>50022********7435</v>
      </c>
      <c r="I64" s="16" t="str">
        <f>VLOOKUP(D64,Sheet2!B:F,5,0)</f>
        <v>500225200402177435</v>
      </c>
      <c r="J64" s="16" t="str">
        <f>VLOOKUP(D64,Sheet2!B:H,7,0)</f>
        <v>共青团员</v>
      </c>
      <c r="K64" s="16" t="str">
        <f>VLOOKUP(D64,Sheet2!B:I,8,0)</f>
        <v>汉族</v>
      </c>
      <c r="L64" s="17" t="s">
        <v>23</v>
      </c>
      <c r="M64" s="17" t="s">
        <v>24</v>
      </c>
      <c r="N64" s="17" t="s">
        <v>25</v>
      </c>
      <c r="O64" s="17" t="s">
        <v>26</v>
      </c>
      <c r="P64" s="17" t="s">
        <v>27</v>
      </c>
      <c r="Q64" s="17" t="s">
        <v>28</v>
      </c>
      <c r="R64" s="17" t="s">
        <v>29</v>
      </c>
      <c r="S64" s="17">
        <v>265</v>
      </c>
      <c r="T64" s="9"/>
    </row>
    <row r="65" spans="1:20" ht="15.95" customHeight="1">
      <c r="A65" s="15" t="s">
        <v>18</v>
      </c>
      <c r="B65" s="3" t="s">
        <v>154</v>
      </c>
      <c r="C65" s="15" t="s">
        <v>20</v>
      </c>
      <c r="D65" s="3" t="s">
        <v>155</v>
      </c>
      <c r="E65" s="16" t="str">
        <f>VLOOKUP(D65,Sheet2!B:C,2,0)</f>
        <v>男</v>
      </c>
      <c r="F65" s="16" t="str">
        <f>VLOOKUP(D65,Sheet2!B:D,3,0)</f>
        <v>20041008</v>
      </c>
      <c r="G65" s="17" t="s">
        <v>22</v>
      </c>
      <c r="H65" s="16" t="str">
        <f t="shared" si="0"/>
        <v>50038********6619</v>
      </c>
      <c r="I65" s="16" t="str">
        <f>VLOOKUP(D65,Sheet2!B:F,5,0)</f>
        <v>500384200410086619</v>
      </c>
      <c r="J65" s="16" t="str">
        <f>VLOOKUP(D65,Sheet2!B:H,7,0)</f>
        <v>群众</v>
      </c>
      <c r="K65" s="16" t="str">
        <f>VLOOKUP(D65,Sheet2!B:I,8,0)</f>
        <v>汉族</v>
      </c>
      <c r="L65" s="17" t="s">
        <v>23</v>
      </c>
      <c r="M65" s="17" t="s">
        <v>24</v>
      </c>
      <c r="N65" s="17" t="s">
        <v>25</v>
      </c>
      <c r="O65" s="17" t="s">
        <v>26</v>
      </c>
      <c r="P65" s="17" t="s">
        <v>27</v>
      </c>
      <c r="Q65" s="17" t="s">
        <v>28</v>
      </c>
      <c r="R65" s="17" t="s">
        <v>29</v>
      </c>
      <c r="S65" s="17">
        <v>263</v>
      </c>
      <c r="T65" s="9"/>
    </row>
    <row r="66" spans="1:20" ht="15.95" customHeight="1">
      <c r="A66" s="15" t="s">
        <v>18</v>
      </c>
      <c r="B66" s="3" t="s">
        <v>156</v>
      </c>
      <c r="C66" s="15" t="s">
        <v>20</v>
      </c>
      <c r="D66" s="3" t="s">
        <v>157</v>
      </c>
      <c r="E66" s="16" t="str">
        <f>VLOOKUP(D66,Sheet2!B:C,2,0)</f>
        <v>男</v>
      </c>
      <c r="F66" s="16" t="str">
        <f>VLOOKUP(D66,Sheet2!B:D,3,0)</f>
        <v>20041007</v>
      </c>
      <c r="G66" s="17" t="s">
        <v>22</v>
      </c>
      <c r="H66" s="16" t="str">
        <f t="shared" ref="H66:H129" si="1">REPLACE(I66,6,9,"********")</f>
        <v>50023********1939</v>
      </c>
      <c r="I66" s="16" t="str">
        <f>VLOOKUP(D66,Sheet2!B:F,5,0)</f>
        <v>500236200410071939</v>
      </c>
      <c r="J66" s="16" t="str">
        <f>VLOOKUP(D66,Sheet2!B:H,7,0)</f>
        <v>群众</v>
      </c>
      <c r="K66" s="16" t="str">
        <f>VLOOKUP(D66,Sheet2!B:I,8,0)</f>
        <v>汉族</v>
      </c>
      <c r="L66" s="17" t="s">
        <v>23</v>
      </c>
      <c r="M66" s="17" t="s">
        <v>24</v>
      </c>
      <c r="N66" s="17" t="s">
        <v>25</v>
      </c>
      <c r="O66" s="17" t="s">
        <v>26</v>
      </c>
      <c r="P66" s="17" t="s">
        <v>27</v>
      </c>
      <c r="Q66" s="17" t="s">
        <v>28</v>
      </c>
      <c r="R66" s="17" t="s">
        <v>29</v>
      </c>
      <c r="S66" s="17">
        <v>262</v>
      </c>
      <c r="T66" s="9"/>
    </row>
    <row r="67" spans="1:20" ht="15.95" customHeight="1">
      <c r="A67" s="15" t="s">
        <v>18</v>
      </c>
      <c r="B67" s="3" t="s">
        <v>158</v>
      </c>
      <c r="C67" s="15" t="s">
        <v>20</v>
      </c>
      <c r="D67" s="3" t="s">
        <v>159</v>
      </c>
      <c r="E67" s="16" t="str">
        <f>VLOOKUP(D67,Sheet2!B:C,2,0)</f>
        <v>男</v>
      </c>
      <c r="F67" s="16" t="str">
        <f>VLOOKUP(D67,Sheet2!B:D,3,0)</f>
        <v>20041005</v>
      </c>
      <c r="G67" s="17" t="s">
        <v>22</v>
      </c>
      <c r="H67" s="16" t="str">
        <f t="shared" si="1"/>
        <v>50010********3730</v>
      </c>
      <c r="I67" s="16" t="str">
        <f>VLOOKUP(D67,Sheet2!B:F,5,0)</f>
        <v>500105200410053730</v>
      </c>
      <c r="J67" s="16" t="str">
        <f>VLOOKUP(D67,Sheet2!B:H,7,0)</f>
        <v>群众</v>
      </c>
      <c r="K67" s="16" t="str">
        <f>VLOOKUP(D67,Sheet2!B:I,8,0)</f>
        <v>汉族</v>
      </c>
      <c r="L67" s="17" t="s">
        <v>23</v>
      </c>
      <c r="M67" s="17" t="s">
        <v>24</v>
      </c>
      <c r="N67" s="17" t="s">
        <v>25</v>
      </c>
      <c r="O67" s="17" t="s">
        <v>26</v>
      </c>
      <c r="P67" s="17" t="s">
        <v>27</v>
      </c>
      <c r="Q67" s="17" t="s">
        <v>28</v>
      </c>
      <c r="R67" s="17" t="s">
        <v>29</v>
      </c>
      <c r="S67" s="17">
        <v>260</v>
      </c>
      <c r="T67" s="9"/>
    </row>
    <row r="68" spans="1:20" ht="15.95" customHeight="1">
      <c r="A68" s="15" t="s">
        <v>18</v>
      </c>
      <c r="B68" s="3" t="s">
        <v>160</v>
      </c>
      <c r="C68" s="15" t="s">
        <v>20</v>
      </c>
      <c r="D68" s="3" t="s">
        <v>161</v>
      </c>
      <c r="E68" s="16" t="str">
        <f>VLOOKUP(D68,Sheet2!B:C,2,0)</f>
        <v>男</v>
      </c>
      <c r="F68" s="16" t="str">
        <f>VLOOKUP(D68,Sheet2!B:D,3,0)</f>
        <v>20040710</v>
      </c>
      <c r="G68" s="17" t="s">
        <v>22</v>
      </c>
      <c r="H68" s="16" t="str">
        <f t="shared" si="1"/>
        <v>50023********8952</v>
      </c>
      <c r="I68" s="16" t="str">
        <f>VLOOKUP(D68,Sheet2!B:F,5,0)</f>
        <v>500237200407108952</v>
      </c>
      <c r="J68" s="16" t="str">
        <f>VLOOKUP(D68,Sheet2!B:H,7,0)</f>
        <v>共青团员</v>
      </c>
      <c r="K68" s="16" t="str">
        <f>VLOOKUP(D68,Sheet2!B:I,8,0)</f>
        <v>汉族</v>
      </c>
      <c r="L68" s="17" t="s">
        <v>23</v>
      </c>
      <c r="M68" s="17" t="s">
        <v>24</v>
      </c>
      <c r="N68" s="17" t="s">
        <v>25</v>
      </c>
      <c r="O68" s="17" t="s">
        <v>26</v>
      </c>
      <c r="P68" s="17" t="s">
        <v>27</v>
      </c>
      <c r="Q68" s="17" t="s">
        <v>28</v>
      </c>
      <c r="R68" s="17" t="s">
        <v>29</v>
      </c>
      <c r="S68" s="17">
        <v>254</v>
      </c>
      <c r="T68" s="9"/>
    </row>
    <row r="69" spans="1:20" ht="15.95" customHeight="1">
      <c r="A69" s="15" t="s">
        <v>18</v>
      </c>
      <c r="B69" s="3" t="s">
        <v>162</v>
      </c>
      <c r="C69" s="15" t="s">
        <v>20</v>
      </c>
      <c r="D69" s="3" t="s">
        <v>163</v>
      </c>
      <c r="E69" s="16" t="str">
        <f>VLOOKUP(D69,Sheet2!B:C,2,0)</f>
        <v>男</v>
      </c>
      <c r="F69" s="16" t="str">
        <f>VLOOKUP(D69,Sheet2!B:D,3,0)</f>
        <v>20050228</v>
      </c>
      <c r="G69" s="17" t="s">
        <v>22</v>
      </c>
      <c r="H69" s="16" t="str">
        <f t="shared" si="1"/>
        <v>50010********7272</v>
      </c>
      <c r="I69" s="16" t="str">
        <f>VLOOKUP(D69,Sheet2!B:F,5,0)</f>
        <v>500101200502287272</v>
      </c>
      <c r="J69" s="16" t="str">
        <f>VLOOKUP(D69,Sheet2!B:H,7,0)</f>
        <v>群众</v>
      </c>
      <c r="K69" s="16" t="str">
        <f>VLOOKUP(D69,Sheet2!B:I,8,0)</f>
        <v>汉族</v>
      </c>
      <c r="L69" s="17" t="s">
        <v>23</v>
      </c>
      <c r="M69" s="17" t="s">
        <v>24</v>
      </c>
      <c r="N69" s="17" t="s">
        <v>25</v>
      </c>
      <c r="O69" s="17" t="s">
        <v>26</v>
      </c>
      <c r="P69" s="17" t="s">
        <v>27</v>
      </c>
      <c r="Q69" s="17" t="s">
        <v>28</v>
      </c>
      <c r="R69" s="17" t="s">
        <v>29</v>
      </c>
      <c r="S69" s="17">
        <v>253</v>
      </c>
      <c r="T69" s="9"/>
    </row>
    <row r="70" spans="1:20" ht="15.95" customHeight="1">
      <c r="A70" s="15" t="s">
        <v>18</v>
      </c>
      <c r="B70" s="3" t="s">
        <v>164</v>
      </c>
      <c r="C70" s="15" t="s">
        <v>20</v>
      </c>
      <c r="D70" s="3" t="s">
        <v>165</v>
      </c>
      <c r="E70" s="16" t="str">
        <f>VLOOKUP(D70,Sheet2!B:C,2,0)</f>
        <v>男</v>
      </c>
      <c r="F70" s="16" t="str">
        <f>VLOOKUP(D70,Sheet2!B:D,3,0)</f>
        <v>20040127</v>
      </c>
      <c r="G70" s="17" t="s">
        <v>22</v>
      </c>
      <c r="H70" s="16" t="str">
        <f t="shared" si="1"/>
        <v>50023********2059</v>
      </c>
      <c r="I70" s="16" t="str">
        <f>VLOOKUP(D70,Sheet2!B:F,5,0)</f>
        <v>500231200401272059</v>
      </c>
      <c r="J70" s="16" t="str">
        <f>VLOOKUP(D70,Sheet2!B:H,7,0)</f>
        <v>共青团员</v>
      </c>
      <c r="K70" s="16" t="str">
        <f>VLOOKUP(D70,Sheet2!B:I,8,0)</f>
        <v>汉族</v>
      </c>
      <c r="L70" s="17" t="s">
        <v>23</v>
      </c>
      <c r="M70" s="17" t="s">
        <v>24</v>
      </c>
      <c r="N70" s="17" t="s">
        <v>25</v>
      </c>
      <c r="O70" s="17" t="s">
        <v>26</v>
      </c>
      <c r="P70" s="17" t="s">
        <v>27</v>
      </c>
      <c r="Q70" s="17" t="s">
        <v>28</v>
      </c>
      <c r="R70" s="17" t="s">
        <v>29</v>
      </c>
      <c r="S70" s="17">
        <v>252</v>
      </c>
      <c r="T70" s="9"/>
    </row>
    <row r="71" spans="1:20" ht="15.95" customHeight="1">
      <c r="A71" s="15" t="s">
        <v>18</v>
      </c>
      <c r="B71" s="3" t="s">
        <v>166</v>
      </c>
      <c r="C71" s="15" t="s">
        <v>20</v>
      </c>
      <c r="D71" s="3" t="s">
        <v>167</v>
      </c>
      <c r="E71" s="16" t="str">
        <f>VLOOKUP(D71,Sheet2!B:C,2,0)</f>
        <v>男</v>
      </c>
      <c r="F71" s="16" t="str">
        <f>VLOOKUP(D71,Sheet2!B:D,3,0)</f>
        <v>20040604</v>
      </c>
      <c r="G71" s="17" t="s">
        <v>22</v>
      </c>
      <c r="H71" s="16" t="str">
        <f t="shared" si="1"/>
        <v>50010********2011</v>
      </c>
      <c r="I71" s="16" t="str">
        <f>VLOOKUP(D71,Sheet2!B:F,5,0)</f>
        <v>500107200406042011</v>
      </c>
      <c r="J71" s="16" t="str">
        <f>VLOOKUP(D71,Sheet2!B:H,7,0)</f>
        <v>群众</v>
      </c>
      <c r="K71" s="16" t="str">
        <f>VLOOKUP(D71,Sheet2!B:I,8,0)</f>
        <v>汉族</v>
      </c>
      <c r="L71" s="17" t="s">
        <v>23</v>
      </c>
      <c r="M71" s="17" t="s">
        <v>24</v>
      </c>
      <c r="N71" s="17" t="s">
        <v>25</v>
      </c>
      <c r="O71" s="17" t="s">
        <v>26</v>
      </c>
      <c r="P71" s="17" t="s">
        <v>27</v>
      </c>
      <c r="Q71" s="17" t="s">
        <v>28</v>
      </c>
      <c r="R71" s="17" t="s">
        <v>29</v>
      </c>
      <c r="S71" s="17">
        <v>250</v>
      </c>
      <c r="T71" s="9"/>
    </row>
    <row r="72" spans="1:20" ht="15.95" customHeight="1">
      <c r="A72" s="15" t="s">
        <v>18</v>
      </c>
      <c r="B72" s="3" t="s">
        <v>168</v>
      </c>
      <c r="C72" s="15" t="s">
        <v>20</v>
      </c>
      <c r="D72" s="3" t="s">
        <v>169</v>
      </c>
      <c r="E72" s="16" t="str">
        <f>VLOOKUP(D72,Sheet2!B:C,2,0)</f>
        <v>男</v>
      </c>
      <c r="F72" s="16" t="str">
        <f>VLOOKUP(D72,Sheet2!B:D,3,0)</f>
        <v>20041120</v>
      </c>
      <c r="G72" s="17" t="s">
        <v>22</v>
      </c>
      <c r="H72" s="16" t="str">
        <f t="shared" si="1"/>
        <v>50023********6659</v>
      </c>
      <c r="I72" s="16" t="str">
        <f>VLOOKUP(D72,Sheet2!B:F,5,0)</f>
        <v>500235200411206659</v>
      </c>
      <c r="J72" s="16" t="str">
        <f>VLOOKUP(D72,Sheet2!B:H,7,0)</f>
        <v>群众</v>
      </c>
      <c r="K72" s="16" t="str">
        <f>VLOOKUP(D72,Sheet2!B:I,8,0)</f>
        <v>汉族</v>
      </c>
      <c r="L72" s="17" t="s">
        <v>23</v>
      </c>
      <c r="M72" s="17" t="s">
        <v>24</v>
      </c>
      <c r="N72" s="17" t="s">
        <v>25</v>
      </c>
      <c r="O72" s="17" t="s">
        <v>26</v>
      </c>
      <c r="P72" s="17" t="s">
        <v>27</v>
      </c>
      <c r="Q72" s="17" t="s">
        <v>28</v>
      </c>
      <c r="R72" s="17" t="s">
        <v>29</v>
      </c>
      <c r="S72" s="17">
        <v>248</v>
      </c>
      <c r="T72" s="9"/>
    </row>
    <row r="73" spans="1:20" ht="15.95" customHeight="1">
      <c r="A73" s="15" t="s">
        <v>18</v>
      </c>
      <c r="B73" s="3" t="s">
        <v>170</v>
      </c>
      <c r="C73" s="15" t="s">
        <v>20</v>
      </c>
      <c r="D73" s="3" t="s">
        <v>171</v>
      </c>
      <c r="E73" s="16" t="str">
        <f>VLOOKUP(D73,Sheet2!B:C,2,0)</f>
        <v>男</v>
      </c>
      <c r="F73" s="16" t="str">
        <f>VLOOKUP(D73,Sheet2!B:D,3,0)</f>
        <v>20040526</v>
      </c>
      <c r="G73" s="17" t="s">
        <v>22</v>
      </c>
      <c r="H73" s="16" t="str">
        <f t="shared" si="1"/>
        <v>50023********0314</v>
      </c>
      <c r="I73" s="16" t="str">
        <f>VLOOKUP(D73,Sheet2!B:F,5,0)</f>
        <v>500233200405260314</v>
      </c>
      <c r="J73" s="16" t="str">
        <f>VLOOKUP(D73,Sheet2!B:H,7,0)</f>
        <v>群众</v>
      </c>
      <c r="K73" s="16" t="str">
        <f>VLOOKUP(D73,Sheet2!B:I,8,0)</f>
        <v>汉族</v>
      </c>
      <c r="L73" s="17" t="s">
        <v>23</v>
      </c>
      <c r="M73" s="17" t="s">
        <v>24</v>
      </c>
      <c r="N73" s="17" t="s">
        <v>25</v>
      </c>
      <c r="O73" s="17" t="s">
        <v>26</v>
      </c>
      <c r="P73" s="17" t="s">
        <v>27</v>
      </c>
      <c r="Q73" s="17" t="s">
        <v>28</v>
      </c>
      <c r="R73" s="17" t="s">
        <v>29</v>
      </c>
      <c r="S73" s="17">
        <v>241</v>
      </c>
      <c r="T73" s="9"/>
    </row>
    <row r="74" spans="1:20" ht="15.95" customHeight="1">
      <c r="A74" s="15" t="s">
        <v>18</v>
      </c>
      <c r="B74" s="3" t="s">
        <v>172</v>
      </c>
      <c r="C74" s="15" t="s">
        <v>20</v>
      </c>
      <c r="D74" s="3" t="s">
        <v>173</v>
      </c>
      <c r="E74" s="16" t="str">
        <f>VLOOKUP(D74,Sheet2!B:C,2,0)</f>
        <v>女</v>
      </c>
      <c r="F74" s="16" t="str">
        <f>VLOOKUP(D74,Sheet2!B:D,3,0)</f>
        <v>20041102</v>
      </c>
      <c r="G74" s="17" t="s">
        <v>22</v>
      </c>
      <c r="H74" s="16" t="str">
        <f t="shared" si="1"/>
        <v>50022********0027</v>
      </c>
      <c r="I74" s="16" t="str">
        <f>VLOOKUP(D74,Sheet2!B:F,5,0)</f>
        <v>500222200411020027</v>
      </c>
      <c r="J74" s="16" t="str">
        <f>VLOOKUP(D74,Sheet2!B:H,7,0)</f>
        <v>群众</v>
      </c>
      <c r="K74" s="16" t="str">
        <f>VLOOKUP(D74,Sheet2!B:I,8,0)</f>
        <v>汉族</v>
      </c>
      <c r="L74" s="17" t="s">
        <v>23</v>
      </c>
      <c r="M74" s="17" t="s">
        <v>24</v>
      </c>
      <c r="N74" s="17" t="s">
        <v>174</v>
      </c>
      <c r="O74" s="17" t="s">
        <v>175</v>
      </c>
      <c r="P74" s="17" t="s">
        <v>27</v>
      </c>
      <c r="Q74" s="17" t="s">
        <v>28</v>
      </c>
      <c r="R74" s="17" t="s">
        <v>29</v>
      </c>
      <c r="S74" s="17">
        <v>351</v>
      </c>
      <c r="T74" s="9"/>
    </row>
    <row r="75" spans="1:20" ht="15.95" customHeight="1">
      <c r="A75" s="15" t="s">
        <v>18</v>
      </c>
      <c r="B75" s="3" t="s">
        <v>176</v>
      </c>
      <c r="C75" s="15" t="s">
        <v>20</v>
      </c>
      <c r="D75" s="3" t="s">
        <v>177</v>
      </c>
      <c r="E75" s="16" t="str">
        <f>VLOOKUP(D75,Sheet2!B:C,2,0)</f>
        <v>女</v>
      </c>
      <c r="F75" s="16" t="str">
        <f>VLOOKUP(D75,Sheet2!B:D,3,0)</f>
        <v>20050824</v>
      </c>
      <c r="G75" s="17" t="s">
        <v>22</v>
      </c>
      <c r="H75" s="16" t="str">
        <f t="shared" si="1"/>
        <v>50038********652X</v>
      </c>
      <c r="I75" s="16" t="str">
        <f>VLOOKUP(D75,Sheet2!B:F,5,0)</f>
        <v>50038120050824652X</v>
      </c>
      <c r="J75" s="16" t="str">
        <f>VLOOKUP(D75,Sheet2!B:H,7,0)</f>
        <v>共青团员</v>
      </c>
      <c r="K75" s="16" t="str">
        <f>VLOOKUP(D75,Sheet2!B:I,8,0)</f>
        <v>汉族</v>
      </c>
      <c r="L75" s="17" t="s">
        <v>23</v>
      </c>
      <c r="M75" s="17" t="s">
        <v>24</v>
      </c>
      <c r="N75" s="17" t="s">
        <v>174</v>
      </c>
      <c r="O75" s="17" t="s">
        <v>175</v>
      </c>
      <c r="P75" s="17" t="s">
        <v>27</v>
      </c>
      <c r="Q75" s="17" t="s">
        <v>28</v>
      </c>
      <c r="R75" s="17" t="s">
        <v>29</v>
      </c>
      <c r="S75" s="17">
        <v>344</v>
      </c>
      <c r="T75" s="9"/>
    </row>
    <row r="76" spans="1:20" ht="15.95" customHeight="1">
      <c r="A76" s="15" t="s">
        <v>18</v>
      </c>
      <c r="B76" s="3" t="s">
        <v>178</v>
      </c>
      <c r="C76" s="15" t="s">
        <v>20</v>
      </c>
      <c r="D76" s="3" t="s">
        <v>179</v>
      </c>
      <c r="E76" s="16" t="str">
        <f>VLOOKUP(D76,Sheet2!B:C,2,0)</f>
        <v>女</v>
      </c>
      <c r="F76" s="16" t="str">
        <f>VLOOKUP(D76,Sheet2!B:D,3,0)</f>
        <v>20050128</v>
      </c>
      <c r="G76" s="17" t="s">
        <v>22</v>
      </c>
      <c r="H76" s="16" t="str">
        <f t="shared" si="1"/>
        <v>50010********1021</v>
      </c>
      <c r="I76" s="16" t="str">
        <f>VLOOKUP(D76,Sheet2!B:F,5,0)</f>
        <v>500109200501281021</v>
      </c>
      <c r="J76" s="16" t="str">
        <f>VLOOKUP(D76,Sheet2!B:H,7,0)</f>
        <v>群众</v>
      </c>
      <c r="K76" s="16" t="str">
        <f>VLOOKUP(D76,Sheet2!B:I,8,0)</f>
        <v>汉族</v>
      </c>
      <c r="L76" s="17" t="s">
        <v>23</v>
      </c>
      <c r="M76" s="17" t="s">
        <v>24</v>
      </c>
      <c r="N76" s="17" t="s">
        <v>174</v>
      </c>
      <c r="O76" s="17" t="s">
        <v>175</v>
      </c>
      <c r="P76" s="17" t="s">
        <v>27</v>
      </c>
      <c r="Q76" s="17" t="s">
        <v>28</v>
      </c>
      <c r="R76" s="17" t="s">
        <v>29</v>
      </c>
      <c r="S76" s="17">
        <v>343</v>
      </c>
      <c r="T76" s="9"/>
    </row>
    <row r="77" spans="1:20" ht="15.95" customHeight="1">
      <c r="A77" s="15" t="s">
        <v>18</v>
      </c>
      <c r="B77" s="3" t="s">
        <v>180</v>
      </c>
      <c r="C77" s="15" t="s">
        <v>20</v>
      </c>
      <c r="D77" s="3" t="s">
        <v>181</v>
      </c>
      <c r="E77" s="16" t="str">
        <f>VLOOKUP(D77,Sheet2!B:C,2,0)</f>
        <v>女</v>
      </c>
      <c r="F77" s="16" t="str">
        <f>VLOOKUP(D77,Sheet2!B:D,3,0)</f>
        <v>20050113</v>
      </c>
      <c r="G77" s="17" t="s">
        <v>22</v>
      </c>
      <c r="H77" s="16" t="str">
        <f t="shared" si="1"/>
        <v>52232********0067</v>
      </c>
      <c r="I77" s="16" t="str">
        <f>VLOOKUP(D77,Sheet2!B:F,5,0)</f>
        <v>522323200501130067</v>
      </c>
      <c r="J77" s="16" t="str">
        <f>VLOOKUP(D77,Sheet2!B:H,7,0)</f>
        <v>群众</v>
      </c>
      <c r="K77" s="16" t="str">
        <f>VLOOKUP(D77,Sheet2!B:I,8,0)</f>
        <v>汉族</v>
      </c>
      <c r="L77" s="17" t="s">
        <v>23</v>
      </c>
      <c r="M77" s="17" t="s">
        <v>24</v>
      </c>
      <c r="N77" s="17" t="s">
        <v>174</v>
      </c>
      <c r="O77" s="17" t="s">
        <v>175</v>
      </c>
      <c r="P77" s="17" t="s">
        <v>27</v>
      </c>
      <c r="Q77" s="17" t="s">
        <v>28</v>
      </c>
      <c r="R77" s="17" t="s">
        <v>29</v>
      </c>
      <c r="S77" s="17">
        <v>336</v>
      </c>
      <c r="T77" s="9"/>
    </row>
    <row r="78" spans="1:20" ht="15.95" customHeight="1">
      <c r="A78" s="15" t="s">
        <v>18</v>
      </c>
      <c r="B78" s="3" t="s">
        <v>182</v>
      </c>
      <c r="C78" s="15" t="s">
        <v>20</v>
      </c>
      <c r="D78" s="3" t="s">
        <v>183</v>
      </c>
      <c r="E78" s="16" t="str">
        <f>VLOOKUP(D78,Sheet2!B:C,2,0)</f>
        <v>男</v>
      </c>
      <c r="F78" s="16" t="str">
        <f>VLOOKUP(D78,Sheet2!B:D,3,0)</f>
        <v>20050618</v>
      </c>
      <c r="G78" s="17" t="s">
        <v>22</v>
      </c>
      <c r="H78" s="16" t="str">
        <f t="shared" si="1"/>
        <v>50022********549X</v>
      </c>
      <c r="I78" s="16" t="str">
        <f>VLOOKUP(D78,Sheet2!B:F,5,0)</f>
        <v>50022220050618549X</v>
      </c>
      <c r="J78" s="16" t="str">
        <f>VLOOKUP(D78,Sheet2!B:H,7,0)</f>
        <v>群众</v>
      </c>
      <c r="K78" s="16" t="str">
        <f>VLOOKUP(D78,Sheet2!B:I,8,0)</f>
        <v>汉族</v>
      </c>
      <c r="L78" s="17" t="s">
        <v>23</v>
      </c>
      <c r="M78" s="17" t="s">
        <v>24</v>
      </c>
      <c r="N78" s="17" t="s">
        <v>174</v>
      </c>
      <c r="O78" s="17" t="s">
        <v>175</v>
      </c>
      <c r="P78" s="17" t="s">
        <v>27</v>
      </c>
      <c r="Q78" s="17" t="s">
        <v>28</v>
      </c>
      <c r="R78" s="17" t="s">
        <v>29</v>
      </c>
      <c r="S78" s="17">
        <v>335</v>
      </c>
      <c r="T78" s="9"/>
    </row>
    <row r="79" spans="1:20" ht="15.95" customHeight="1">
      <c r="A79" s="15" t="s">
        <v>18</v>
      </c>
      <c r="B79" s="3" t="s">
        <v>184</v>
      </c>
      <c r="C79" s="15" t="s">
        <v>20</v>
      </c>
      <c r="D79" s="3" t="s">
        <v>185</v>
      </c>
      <c r="E79" s="16" t="str">
        <f>VLOOKUP(D79,Sheet2!B:C,2,0)</f>
        <v>女</v>
      </c>
      <c r="F79" s="16" t="str">
        <f>VLOOKUP(D79,Sheet2!B:D,3,0)</f>
        <v>20051025</v>
      </c>
      <c r="G79" s="17" t="s">
        <v>22</v>
      </c>
      <c r="H79" s="16" t="str">
        <f t="shared" si="1"/>
        <v>50038********5521</v>
      </c>
      <c r="I79" s="16" t="str">
        <f>VLOOKUP(D79,Sheet2!B:F,5,0)</f>
        <v>500381200510255521</v>
      </c>
      <c r="J79" s="16" t="str">
        <f>VLOOKUP(D79,Sheet2!B:H,7,0)</f>
        <v>群众</v>
      </c>
      <c r="K79" s="16" t="str">
        <f>VLOOKUP(D79,Sheet2!B:I,8,0)</f>
        <v>汉族</v>
      </c>
      <c r="L79" s="17" t="s">
        <v>23</v>
      </c>
      <c r="M79" s="17" t="s">
        <v>24</v>
      </c>
      <c r="N79" s="17" t="s">
        <v>174</v>
      </c>
      <c r="O79" s="17" t="s">
        <v>175</v>
      </c>
      <c r="P79" s="17" t="s">
        <v>27</v>
      </c>
      <c r="Q79" s="17" t="s">
        <v>28</v>
      </c>
      <c r="R79" s="17" t="s">
        <v>29</v>
      </c>
      <c r="S79" s="17">
        <v>334</v>
      </c>
      <c r="T79" s="9"/>
    </row>
    <row r="80" spans="1:20" ht="15.95" customHeight="1">
      <c r="A80" s="15" t="s">
        <v>18</v>
      </c>
      <c r="B80" s="3" t="s">
        <v>186</v>
      </c>
      <c r="C80" s="15" t="s">
        <v>20</v>
      </c>
      <c r="D80" s="3" t="s">
        <v>187</v>
      </c>
      <c r="E80" s="16" t="str">
        <f>VLOOKUP(D80,Sheet2!B:C,2,0)</f>
        <v>男</v>
      </c>
      <c r="F80" s="16" t="str">
        <f>VLOOKUP(D80,Sheet2!B:D,3,0)</f>
        <v>20040712</v>
      </c>
      <c r="G80" s="17" t="s">
        <v>22</v>
      </c>
      <c r="H80" s="16" t="str">
        <f t="shared" si="1"/>
        <v>50011********0016</v>
      </c>
      <c r="I80" s="16" t="str">
        <f>VLOOKUP(D80,Sheet2!B:F,5,0)</f>
        <v>500110200407120016</v>
      </c>
      <c r="J80" s="16" t="str">
        <f>VLOOKUP(D80,Sheet2!B:H,7,0)</f>
        <v>共青团员</v>
      </c>
      <c r="K80" s="16" t="str">
        <f>VLOOKUP(D80,Sheet2!B:I,8,0)</f>
        <v>汉族</v>
      </c>
      <c r="L80" s="17" t="s">
        <v>23</v>
      </c>
      <c r="M80" s="17" t="s">
        <v>24</v>
      </c>
      <c r="N80" s="17" t="s">
        <v>174</v>
      </c>
      <c r="O80" s="17" t="s">
        <v>175</v>
      </c>
      <c r="P80" s="17" t="s">
        <v>27</v>
      </c>
      <c r="Q80" s="17" t="s">
        <v>28</v>
      </c>
      <c r="R80" s="17" t="s">
        <v>29</v>
      </c>
      <c r="S80" s="17">
        <v>328</v>
      </c>
      <c r="T80" s="9"/>
    </row>
    <row r="81" spans="1:20" ht="15.95" customHeight="1">
      <c r="A81" s="15" t="s">
        <v>18</v>
      </c>
      <c r="B81" s="3" t="s">
        <v>188</v>
      </c>
      <c r="C81" s="15" t="s">
        <v>20</v>
      </c>
      <c r="D81" s="3" t="s">
        <v>189</v>
      </c>
      <c r="E81" s="16" t="str">
        <f>VLOOKUP(D81,Sheet2!B:C,2,0)</f>
        <v>女</v>
      </c>
      <c r="F81" s="16" t="str">
        <f>VLOOKUP(D81,Sheet2!B:D,3,0)</f>
        <v>20041201</v>
      </c>
      <c r="G81" s="17" t="s">
        <v>22</v>
      </c>
      <c r="H81" s="16" t="str">
        <f t="shared" si="1"/>
        <v>50022********2881</v>
      </c>
      <c r="I81" s="16" t="str">
        <f>VLOOKUP(D81,Sheet2!B:F,5,0)</f>
        <v>500224200412012881</v>
      </c>
      <c r="J81" s="16" t="str">
        <f>VLOOKUP(D81,Sheet2!B:H,7,0)</f>
        <v>群众</v>
      </c>
      <c r="K81" s="16" t="str">
        <f>VLOOKUP(D81,Sheet2!B:I,8,0)</f>
        <v>汉族</v>
      </c>
      <c r="L81" s="17" t="s">
        <v>23</v>
      </c>
      <c r="M81" s="17" t="s">
        <v>24</v>
      </c>
      <c r="N81" s="17" t="s">
        <v>174</v>
      </c>
      <c r="O81" s="17" t="s">
        <v>175</v>
      </c>
      <c r="P81" s="17" t="s">
        <v>27</v>
      </c>
      <c r="Q81" s="17" t="s">
        <v>28</v>
      </c>
      <c r="R81" s="17" t="s">
        <v>29</v>
      </c>
      <c r="S81" s="17">
        <v>328</v>
      </c>
      <c r="T81" s="9"/>
    </row>
    <row r="82" spans="1:20" ht="15.95" customHeight="1">
      <c r="A82" s="15" t="s">
        <v>18</v>
      </c>
      <c r="B82" s="3" t="s">
        <v>190</v>
      </c>
      <c r="C82" s="15" t="s">
        <v>20</v>
      </c>
      <c r="D82" s="3" t="s">
        <v>191</v>
      </c>
      <c r="E82" s="16" t="str">
        <f>VLOOKUP(D82,Sheet2!B:C,2,0)</f>
        <v>女</v>
      </c>
      <c r="F82" s="16" t="str">
        <f>VLOOKUP(D82,Sheet2!B:D,3,0)</f>
        <v>20050820</v>
      </c>
      <c r="G82" s="17" t="s">
        <v>22</v>
      </c>
      <c r="H82" s="16" t="str">
        <f t="shared" si="1"/>
        <v>50024********0066</v>
      </c>
      <c r="I82" s="16" t="str">
        <f>VLOOKUP(D82,Sheet2!B:F,5,0)</f>
        <v>500241200508200066</v>
      </c>
      <c r="J82" s="16" t="str">
        <f>VLOOKUP(D82,Sheet2!B:H,7,0)</f>
        <v>群众</v>
      </c>
      <c r="K82" s="16" t="str">
        <f>VLOOKUP(D82,Sheet2!B:I,8,0)</f>
        <v>土家族</v>
      </c>
      <c r="L82" s="17" t="s">
        <v>23</v>
      </c>
      <c r="M82" s="17" t="s">
        <v>24</v>
      </c>
      <c r="N82" s="17" t="s">
        <v>174</v>
      </c>
      <c r="O82" s="17" t="s">
        <v>175</v>
      </c>
      <c r="P82" s="17" t="s">
        <v>27</v>
      </c>
      <c r="Q82" s="17" t="s">
        <v>28</v>
      </c>
      <c r="R82" s="17" t="s">
        <v>29</v>
      </c>
      <c r="S82" s="17">
        <v>327</v>
      </c>
      <c r="T82" s="9"/>
    </row>
    <row r="83" spans="1:20" ht="15.95" customHeight="1">
      <c r="A83" s="15" t="s">
        <v>18</v>
      </c>
      <c r="B83" s="3" t="s">
        <v>192</v>
      </c>
      <c r="C83" s="15" t="s">
        <v>20</v>
      </c>
      <c r="D83" s="3" t="s">
        <v>193</v>
      </c>
      <c r="E83" s="16" t="str">
        <f>VLOOKUP(D83,Sheet2!B:C,2,0)</f>
        <v>女</v>
      </c>
      <c r="F83" s="16" t="str">
        <f>VLOOKUP(D83,Sheet2!B:D,3,0)</f>
        <v>20050803</v>
      </c>
      <c r="G83" s="17" t="s">
        <v>22</v>
      </c>
      <c r="H83" s="16" t="str">
        <f t="shared" si="1"/>
        <v>50022********4225</v>
      </c>
      <c r="I83" s="16" t="str">
        <f>VLOOKUP(D83,Sheet2!B:F,5,0)</f>
        <v>500224200508034225</v>
      </c>
      <c r="J83" s="16" t="str">
        <f>VLOOKUP(D83,Sheet2!B:H,7,0)</f>
        <v>共青团员</v>
      </c>
      <c r="K83" s="16" t="str">
        <f>VLOOKUP(D83,Sheet2!B:I,8,0)</f>
        <v>汉族</v>
      </c>
      <c r="L83" s="17" t="s">
        <v>23</v>
      </c>
      <c r="M83" s="17" t="s">
        <v>24</v>
      </c>
      <c r="N83" s="17" t="s">
        <v>174</v>
      </c>
      <c r="O83" s="17" t="s">
        <v>175</v>
      </c>
      <c r="P83" s="17" t="s">
        <v>27</v>
      </c>
      <c r="Q83" s="17" t="s">
        <v>28</v>
      </c>
      <c r="R83" s="17" t="s">
        <v>29</v>
      </c>
      <c r="S83" s="17">
        <v>325</v>
      </c>
      <c r="T83" s="9"/>
    </row>
    <row r="84" spans="1:20" ht="15.95" customHeight="1">
      <c r="A84" s="15" t="s">
        <v>18</v>
      </c>
      <c r="B84" s="3" t="s">
        <v>194</v>
      </c>
      <c r="C84" s="15" t="s">
        <v>20</v>
      </c>
      <c r="D84" s="3" t="s">
        <v>195</v>
      </c>
      <c r="E84" s="16" t="str">
        <f>VLOOKUP(D84,Sheet2!B:C,2,0)</f>
        <v>女</v>
      </c>
      <c r="F84" s="16" t="str">
        <f>VLOOKUP(D84,Sheet2!B:D,3,0)</f>
        <v>20050707</v>
      </c>
      <c r="G84" s="17" t="s">
        <v>22</v>
      </c>
      <c r="H84" s="16" t="str">
        <f t="shared" si="1"/>
        <v>50023********5466</v>
      </c>
      <c r="I84" s="16" t="str">
        <f>VLOOKUP(D84,Sheet2!B:F,5,0)</f>
        <v>500234200507075466</v>
      </c>
      <c r="J84" s="16" t="str">
        <f>VLOOKUP(D84,Sheet2!B:H,7,0)</f>
        <v>群众</v>
      </c>
      <c r="K84" s="16" t="str">
        <f>VLOOKUP(D84,Sheet2!B:I,8,0)</f>
        <v>汉族</v>
      </c>
      <c r="L84" s="17" t="s">
        <v>23</v>
      </c>
      <c r="M84" s="17" t="s">
        <v>24</v>
      </c>
      <c r="N84" s="17" t="s">
        <v>174</v>
      </c>
      <c r="O84" s="17" t="s">
        <v>175</v>
      </c>
      <c r="P84" s="17" t="s">
        <v>27</v>
      </c>
      <c r="Q84" s="17" t="s">
        <v>28</v>
      </c>
      <c r="R84" s="17" t="s">
        <v>29</v>
      </c>
      <c r="S84" s="17">
        <v>319</v>
      </c>
      <c r="T84" s="9"/>
    </row>
    <row r="85" spans="1:20" ht="15.95" customHeight="1">
      <c r="A85" s="15" t="s">
        <v>18</v>
      </c>
      <c r="B85" s="3" t="s">
        <v>196</v>
      </c>
      <c r="C85" s="15" t="s">
        <v>20</v>
      </c>
      <c r="D85" s="3" t="s">
        <v>197</v>
      </c>
      <c r="E85" s="16" t="str">
        <f>VLOOKUP(D85,Sheet2!B:C,2,0)</f>
        <v>女</v>
      </c>
      <c r="F85" s="16" t="str">
        <f>VLOOKUP(D85,Sheet2!B:D,3,0)</f>
        <v>20041204</v>
      </c>
      <c r="G85" s="17" t="s">
        <v>22</v>
      </c>
      <c r="H85" s="16" t="str">
        <f t="shared" si="1"/>
        <v>50010********5926</v>
      </c>
      <c r="I85" s="16" t="str">
        <f>VLOOKUP(D85,Sheet2!B:F,5,0)</f>
        <v>500103200412045926</v>
      </c>
      <c r="J85" s="16" t="str">
        <f>VLOOKUP(D85,Sheet2!B:H,7,0)</f>
        <v>群众</v>
      </c>
      <c r="K85" s="16" t="str">
        <f>VLOOKUP(D85,Sheet2!B:I,8,0)</f>
        <v>汉族</v>
      </c>
      <c r="L85" s="17" t="s">
        <v>23</v>
      </c>
      <c r="M85" s="17" t="s">
        <v>24</v>
      </c>
      <c r="N85" s="17" t="s">
        <v>174</v>
      </c>
      <c r="O85" s="17" t="s">
        <v>175</v>
      </c>
      <c r="P85" s="17" t="s">
        <v>27</v>
      </c>
      <c r="Q85" s="17" t="s">
        <v>28</v>
      </c>
      <c r="R85" s="17" t="s">
        <v>29</v>
      </c>
      <c r="S85" s="17">
        <v>319</v>
      </c>
      <c r="T85" s="9"/>
    </row>
    <row r="86" spans="1:20" ht="15.95" customHeight="1">
      <c r="A86" s="15" t="s">
        <v>18</v>
      </c>
      <c r="B86" s="3" t="s">
        <v>198</v>
      </c>
      <c r="C86" s="15" t="s">
        <v>20</v>
      </c>
      <c r="D86" s="3" t="s">
        <v>199</v>
      </c>
      <c r="E86" s="16" t="str">
        <f>VLOOKUP(D86,Sheet2!B:C,2,0)</f>
        <v>男</v>
      </c>
      <c r="F86" s="16" t="str">
        <f>VLOOKUP(D86,Sheet2!B:D,3,0)</f>
        <v>20040902</v>
      </c>
      <c r="G86" s="17" t="s">
        <v>22</v>
      </c>
      <c r="H86" s="16" t="str">
        <f t="shared" si="1"/>
        <v>50024********7459</v>
      </c>
      <c r="I86" s="16" t="str">
        <f>VLOOKUP(D86,Sheet2!B:F,5,0)</f>
        <v>500243200409027459</v>
      </c>
      <c r="J86" s="16" t="str">
        <f>VLOOKUP(D86,Sheet2!B:H,7,0)</f>
        <v>群众</v>
      </c>
      <c r="K86" s="16" t="str">
        <f>VLOOKUP(D86,Sheet2!B:I,8,0)</f>
        <v>汉族</v>
      </c>
      <c r="L86" s="17" t="s">
        <v>23</v>
      </c>
      <c r="M86" s="17" t="s">
        <v>24</v>
      </c>
      <c r="N86" s="17" t="s">
        <v>174</v>
      </c>
      <c r="O86" s="17" t="s">
        <v>175</v>
      </c>
      <c r="P86" s="17" t="s">
        <v>27</v>
      </c>
      <c r="Q86" s="17" t="s">
        <v>28</v>
      </c>
      <c r="R86" s="17" t="s">
        <v>29</v>
      </c>
      <c r="S86" s="17">
        <v>317</v>
      </c>
      <c r="T86" s="9"/>
    </row>
    <row r="87" spans="1:20" ht="15.95" customHeight="1">
      <c r="A87" s="15" t="s">
        <v>18</v>
      </c>
      <c r="B87" s="3" t="s">
        <v>200</v>
      </c>
      <c r="C87" s="15" t="s">
        <v>20</v>
      </c>
      <c r="D87" s="3" t="s">
        <v>201</v>
      </c>
      <c r="E87" s="16" t="str">
        <f>VLOOKUP(D87,Sheet2!B:C,2,0)</f>
        <v>女</v>
      </c>
      <c r="F87" s="16" t="str">
        <f>VLOOKUP(D87,Sheet2!B:D,3,0)</f>
        <v>20041027</v>
      </c>
      <c r="G87" s="17" t="s">
        <v>22</v>
      </c>
      <c r="H87" s="16" t="str">
        <f t="shared" si="1"/>
        <v>50022********7046</v>
      </c>
      <c r="I87" s="16" t="str">
        <f>VLOOKUP(D87,Sheet2!B:F,5,0)</f>
        <v>500223200410277046</v>
      </c>
      <c r="J87" s="16" t="str">
        <f>VLOOKUP(D87,Sheet2!B:H,7,0)</f>
        <v>共青团员</v>
      </c>
      <c r="K87" s="16" t="str">
        <f>VLOOKUP(D87,Sheet2!B:I,8,0)</f>
        <v>汉族</v>
      </c>
      <c r="L87" s="17" t="s">
        <v>23</v>
      </c>
      <c r="M87" s="17" t="s">
        <v>24</v>
      </c>
      <c r="N87" s="17" t="s">
        <v>174</v>
      </c>
      <c r="O87" s="17" t="s">
        <v>175</v>
      </c>
      <c r="P87" s="17" t="s">
        <v>27</v>
      </c>
      <c r="Q87" s="17" t="s">
        <v>28</v>
      </c>
      <c r="R87" s="17" t="s">
        <v>29</v>
      </c>
      <c r="S87" s="17">
        <v>316</v>
      </c>
      <c r="T87" s="9"/>
    </row>
    <row r="88" spans="1:20" ht="15.95" customHeight="1">
      <c r="A88" s="15" t="s">
        <v>18</v>
      </c>
      <c r="B88" s="3" t="s">
        <v>202</v>
      </c>
      <c r="C88" s="15" t="s">
        <v>20</v>
      </c>
      <c r="D88" s="3" t="s">
        <v>203</v>
      </c>
      <c r="E88" s="16" t="str">
        <f>VLOOKUP(D88,Sheet2!B:C,2,0)</f>
        <v>男</v>
      </c>
      <c r="F88" s="16" t="str">
        <f>VLOOKUP(D88,Sheet2!B:D,3,0)</f>
        <v>20050721</v>
      </c>
      <c r="G88" s="17" t="s">
        <v>22</v>
      </c>
      <c r="H88" s="16" t="str">
        <f t="shared" si="1"/>
        <v>50023********3697</v>
      </c>
      <c r="I88" s="16" t="str">
        <f>VLOOKUP(D88,Sheet2!B:F,5,0)</f>
        <v>500234200507213697</v>
      </c>
      <c r="J88" s="16" t="str">
        <f>VLOOKUP(D88,Sheet2!B:H,7,0)</f>
        <v>群众</v>
      </c>
      <c r="K88" s="16" t="str">
        <f>VLOOKUP(D88,Sheet2!B:I,8,0)</f>
        <v>汉族</v>
      </c>
      <c r="L88" s="17" t="s">
        <v>23</v>
      </c>
      <c r="M88" s="17" t="s">
        <v>24</v>
      </c>
      <c r="N88" s="17" t="s">
        <v>174</v>
      </c>
      <c r="O88" s="17" t="s">
        <v>175</v>
      </c>
      <c r="P88" s="17" t="s">
        <v>27</v>
      </c>
      <c r="Q88" s="17" t="s">
        <v>28</v>
      </c>
      <c r="R88" s="17" t="s">
        <v>29</v>
      </c>
      <c r="S88" s="17">
        <v>316</v>
      </c>
      <c r="T88" s="9"/>
    </row>
    <row r="89" spans="1:20" ht="15.95" customHeight="1">
      <c r="A89" s="15" t="s">
        <v>18</v>
      </c>
      <c r="B89" s="3" t="s">
        <v>204</v>
      </c>
      <c r="C89" s="15" t="s">
        <v>20</v>
      </c>
      <c r="D89" s="3" t="s">
        <v>205</v>
      </c>
      <c r="E89" s="16" t="str">
        <f>VLOOKUP(D89,Sheet2!B:C,2,0)</f>
        <v>男</v>
      </c>
      <c r="F89" s="16" t="str">
        <f>VLOOKUP(D89,Sheet2!B:D,3,0)</f>
        <v>20050311</v>
      </c>
      <c r="G89" s="17" t="s">
        <v>22</v>
      </c>
      <c r="H89" s="16" t="str">
        <f t="shared" si="1"/>
        <v>50010********081X</v>
      </c>
      <c r="I89" s="16" t="str">
        <f>VLOOKUP(D89,Sheet2!B:F,5,0)</f>
        <v>50010820050311081X</v>
      </c>
      <c r="J89" s="16" t="str">
        <f>VLOOKUP(D89,Sheet2!B:H,7,0)</f>
        <v>群众</v>
      </c>
      <c r="K89" s="16" t="str">
        <f>VLOOKUP(D89,Sheet2!B:I,8,0)</f>
        <v>汉族</v>
      </c>
      <c r="L89" s="17" t="s">
        <v>23</v>
      </c>
      <c r="M89" s="17" t="s">
        <v>24</v>
      </c>
      <c r="N89" s="17" t="s">
        <v>174</v>
      </c>
      <c r="O89" s="17" t="s">
        <v>175</v>
      </c>
      <c r="P89" s="17" t="s">
        <v>27</v>
      </c>
      <c r="Q89" s="17" t="s">
        <v>28</v>
      </c>
      <c r="R89" s="17" t="s">
        <v>29</v>
      </c>
      <c r="S89" s="17">
        <v>314</v>
      </c>
      <c r="T89" s="9"/>
    </row>
    <row r="90" spans="1:20" ht="15.95" customHeight="1">
      <c r="A90" s="15" t="s">
        <v>18</v>
      </c>
      <c r="B90" s="3" t="s">
        <v>206</v>
      </c>
      <c r="C90" s="15" t="s">
        <v>20</v>
      </c>
      <c r="D90" s="3" t="s">
        <v>207</v>
      </c>
      <c r="E90" s="16" t="str">
        <f>VLOOKUP(D90,Sheet2!B:C,2,0)</f>
        <v>女</v>
      </c>
      <c r="F90" s="16" t="str">
        <f>VLOOKUP(D90,Sheet2!B:D,3,0)</f>
        <v>20050901</v>
      </c>
      <c r="G90" s="17" t="s">
        <v>22</v>
      </c>
      <c r="H90" s="16" t="str">
        <f t="shared" si="1"/>
        <v>50023********9003</v>
      </c>
      <c r="I90" s="16" t="str">
        <f>VLOOKUP(D90,Sheet2!B:F,5,0)</f>
        <v>500234200509019003</v>
      </c>
      <c r="J90" s="16" t="str">
        <f>VLOOKUP(D90,Sheet2!B:H,7,0)</f>
        <v>群众</v>
      </c>
      <c r="K90" s="16" t="str">
        <f>VLOOKUP(D90,Sheet2!B:I,8,0)</f>
        <v>汉族</v>
      </c>
      <c r="L90" s="17" t="s">
        <v>23</v>
      </c>
      <c r="M90" s="17" t="s">
        <v>24</v>
      </c>
      <c r="N90" s="17" t="s">
        <v>174</v>
      </c>
      <c r="O90" s="17" t="s">
        <v>175</v>
      </c>
      <c r="P90" s="17" t="s">
        <v>27</v>
      </c>
      <c r="Q90" s="17" t="s">
        <v>28</v>
      </c>
      <c r="R90" s="17" t="s">
        <v>29</v>
      </c>
      <c r="S90" s="17">
        <v>313</v>
      </c>
      <c r="T90" s="9"/>
    </row>
    <row r="91" spans="1:20" ht="15.95" customHeight="1">
      <c r="A91" s="15" t="s">
        <v>18</v>
      </c>
      <c r="B91" s="3" t="s">
        <v>208</v>
      </c>
      <c r="C91" s="15" t="s">
        <v>20</v>
      </c>
      <c r="D91" s="3" t="s">
        <v>209</v>
      </c>
      <c r="E91" s="16" t="str">
        <f>VLOOKUP(D91,Sheet2!B:C,2,0)</f>
        <v>男</v>
      </c>
      <c r="F91" s="16" t="str">
        <f>VLOOKUP(D91,Sheet2!B:D,3,0)</f>
        <v>20050211</v>
      </c>
      <c r="G91" s="17" t="s">
        <v>22</v>
      </c>
      <c r="H91" s="16" t="str">
        <f t="shared" si="1"/>
        <v>50023********0755</v>
      </c>
      <c r="I91" s="16" t="str">
        <f>VLOOKUP(D91,Sheet2!B:F,5,0)</f>
        <v>500236200502110755</v>
      </c>
      <c r="J91" s="16" t="str">
        <f>VLOOKUP(D91,Sheet2!B:H,7,0)</f>
        <v>群众</v>
      </c>
      <c r="K91" s="16" t="str">
        <f>VLOOKUP(D91,Sheet2!B:I,8,0)</f>
        <v>汉族</v>
      </c>
      <c r="L91" s="17" t="s">
        <v>23</v>
      </c>
      <c r="M91" s="17" t="s">
        <v>24</v>
      </c>
      <c r="N91" s="17" t="s">
        <v>174</v>
      </c>
      <c r="O91" s="17" t="s">
        <v>175</v>
      </c>
      <c r="P91" s="17" t="s">
        <v>27</v>
      </c>
      <c r="Q91" s="17" t="s">
        <v>28</v>
      </c>
      <c r="R91" s="17" t="s">
        <v>29</v>
      </c>
      <c r="S91" s="17">
        <v>313</v>
      </c>
      <c r="T91" s="9"/>
    </row>
    <row r="92" spans="1:20" ht="15.95" customHeight="1">
      <c r="A92" s="15" t="s">
        <v>18</v>
      </c>
      <c r="B92" s="3" t="s">
        <v>210</v>
      </c>
      <c r="C92" s="15" t="s">
        <v>20</v>
      </c>
      <c r="D92" s="3" t="s">
        <v>211</v>
      </c>
      <c r="E92" s="16" t="str">
        <f>VLOOKUP(D92,Sheet2!B:C,2,0)</f>
        <v>男</v>
      </c>
      <c r="F92" s="16" t="str">
        <f>VLOOKUP(D92,Sheet2!B:D,3,0)</f>
        <v>20050820</v>
      </c>
      <c r="G92" s="17" t="s">
        <v>22</v>
      </c>
      <c r="H92" s="16" t="str">
        <f t="shared" si="1"/>
        <v>50038********7076</v>
      </c>
      <c r="I92" s="16" t="str">
        <f>VLOOKUP(D92,Sheet2!B:F,5,0)</f>
        <v>500382200508207076</v>
      </c>
      <c r="J92" s="16" t="str">
        <f>VLOOKUP(D92,Sheet2!B:H,7,0)</f>
        <v>群众</v>
      </c>
      <c r="K92" s="16" t="str">
        <f>VLOOKUP(D92,Sheet2!B:I,8,0)</f>
        <v>汉族</v>
      </c>
      <c r="L92" s="17" t="s">
        <v>23</v>
      </c>
      <c r="M92" s="17" t="s">
        <v>24</v>
      </c>
      <c r="N92" s="17" t="s">
        <v>174</v>
      </c>
      <c r="O92" s="17" t="s">
        <v>175</v>
      </c>
      <c r="P92" s="17" t="s">
        <v>27</v>
      </c>
      <c r="Q92" s="17" t="s">
        <v>28</v>
      </c>
      <c r="R92" s="17" t="s">
        <v>29</v>
      </c>
      <c r="S92" s="17">
        <v>309</v>
      </c>
      <c r="T92" s="9"/>
    </row>
    <row r="93" spans="1:20" ht="15.95" customHeight="1">
      <c r="A93" s="15" t="s">
        <v>18</v>
      </c>
      <c r="B93" s="3" t="s">
        <v>212</v>
      </c>
      <c r="C93" s="15" t="s">
        <v>20</v>
      </c>
      <c r="D93" s="3" t="s">
        <v>213</v>
      </c>
      <c r="E93" s="16" t="str">
        <f>VLOOKUP(D93,Sheet2!B:C,2,0)</f>
        <v>女</v>
      </c>
      <c r="F93" s="16" t="str">
        <f>VLOOKUP(D93,Sheet2!B:D,3,0)</f>
        <v>20040502</v>
      </c>
      <c r="G93" s="17" t="s">
        <v>22</v>
      </c>
      <c r="H93" s="16" t="str">
        <f t="shared" si="1"/>
        <v>50038********086X</v>
      </c>
      <c r="I93" s="16" t="str">
        <f>VLOOKUP(D93,Sheet2!B:F,5,0)</f>
        <v>50038120040502086X</v>
      </c>
      <c r="J93" s="16" t="str">
        <f>VLOOKUP(D93,Sheet2!B:H,7,0)</f>
        <v>群众</v>
      </c>
      <c r="K93" s="16" t="str">
        <f>VLOOKUP(D93,Sheet2!B:I,8,0)</f>
        <v>汉族</v>
      </c>
      <c r="L93" s="17" t="s">
        <v>23</v>
      </c>
      <c r="M93" s="17" t="s">
        <v>24</v>
      </c>
      <c r="N93" s="17" t="s">
        <v>174</v>
      </c>
      <c r="O93" s="17" t="s">
        <v>175</v>
      </c>
      <c r="P93" s="17" t="s">
        <v>27</v>
      </c>
      <c r="Q93" s="17" t="s">
        <v>28</v>
      </c>
      <c r="R93" s="17" t="s">
        <v>29</v>
      </c>
      <c r="S93" s="17">
        <v>308</v>
      </c>
      <c r="T93" s="9"/>
    </row>
    <row r="94" spans="1:20" ht="15.95" customHeight="1">
      <c r="A94" s="15" t="s">
        <v>18</v>
      </c>
      <c r="B94" s="3" t="s">
        <v>214</v>
      </c>
      <c r="C94" s="15" t="s">
        <v>20</v>
      </c>
      <c r="D94" s="3" t="s">
        <v>215</v>
      </c>
      <c r="E94" s="16" t="str">
        <f>VLOOKUP(D94,Sheet2!B:C,2,0)</f>
        <v>男</v>
      </c>
      <c r="F94" s="16" t="str">
        <f>VLOOKUP(D94,Sheet2!B:D,3,0)</f>
        <v>20051010</v>
      </c>
      <c r="G94" s="17" t="s">
        <v>22</v>
      </c>
      <c r="H94" s="16" t="str">
        <f t="shared" si="1"/>
        <v>50022********0359</v>
      </c>
      <c r="I94" s="16" t="str">
        <f>VLOOKUP(D94,Sheet2!B:F,5,0)</f>
        <v>500224200510100359</v>
      </c>
      <c r="J94" s="16" t="str">
        <f>VLOOKUP(D94,Sheet2!B:H,7,0)</f>
        <v>群众</v>
      </c>
      <c r="K94" s="16" t="str">
        <f>VLOOKUP(D94,Sheet2!B:I,8,0)</f>
        <v>汉族</v>
      </c>
      <c r="L94" s="17" t="s">
        <v>23</v>
      </c>
      <c r="M94" s="17" t="s">
        <v>24</v>
      </c>
      <c r="N94" s="17" t="s">
        <v>174</v>
      </c>
      <c r="O94" s="17" t="s">
        <v>175</v>
      </c>
      <c r="P94" s="17" t="s">
        <v>27</v>
      </c>
      <c r="Q94" s="17" t="s">
        <v>28</v>
      </c>
      <c r="R94" s="17" t="s">
        <v>29</v>
      </c>
      <c r="S94" s="17">
        <v>307</v>
      </c>
      <c r="T94" s="9"/>
    </row>
    <row r="95" spans="1:20" ht="15.95" customHeight="1">
      <c r="A95" s="15" t="s">
        <v>18</v>
      </c>
      <c r="B95" s="3" t="s">
        <v>216</v>
      </c>
      <c r="C95" s="15" t="s">
        <v>20</v>
      </c>
      <c r="D95" s="3" t="s">
        <v>217</v>
      </c>
      <c r="E95" s="16" t="str">
        <f>VLOOKUP(D95,Sheet2!B:C,2,0)</f>
        <v>女</v>
      </c>
      <c r="F95" s="16" t="str">
        <f>VLOOKUP(D95,Sheet2!B:D,3,0)</f>
        <v>20050822</v>
      </c>
      <c r="G95" s="17" t="s">
        <v>22</v>
      </c>
      <c r="H95" s="16" t="str">
        <f t="shared" si="1"/>
        <v>50023********6946</v>
      </c>
      <c r="I95" s="16" t="str">
        <f>VLOOKUP(D95,Sheet2!B:F,5,0)</f>
        <v>500238200508226946</v>
      </c>
      <c r="J95" s="16" t="str">
        <f>VLOOKUP(D95,Sheet2!B:H,7,0)</f>
        <v>共青团员</v>
      </c>
      <c r="K95" s="16" t="str">
        <f>VLOOKUP(D95,Sheet2!B:I,8,0)</f>
        <v>汉族</v>
      </c>
      <c r="L95" s="17" t="s">
        <v>23</v>
      </c>
      <c r="M95" s="17" t="s">
        <v>24</v>
      </c>
      <c r="N95" s="17" t="s">
        <v>174</v>
      </c>
      <c r="O95" s="17" t="s">
        <v>175</v>
      </c>
      <c r="P95" s="17" t="s">
        <v>27</v>
      </c>
      <c r="Q95" s="17" t="s">
        <v>28</v>
      </c>
      <c r="R95" s="17" t="s">
        <v>29</v>
      </c>
      <c r="S95" s="17">
        <v>306</v>
      </c>
      <c r="T95" s="9"/>
    </row>
    <row r="96" spans="1:20" ht="15.95" customHeight="1">
      <c r="A96" s="15" t="s">
        <v>18</v>
      </c>
      <c r="B96" s="3" t="s">
        <v>218</v>
      </c>
      <c r="C96" s="15" t="s">
        <v>20</v>
      </c>
      <c r="D96" s="3" t="s">
        <v>219</v>
      </c>
      <c r="E96" s="16" t="str">
        <f>VLOOKUP(D96,Sheet2!B:C,2,0)</f>
        <v>女</v>
      </c>
      <c r="F96" s="16" t="str">
        <f>VLOOKUP(D96,Sheet2!B:D,3,0)</f>
        <v>20040504</v>
      </c>
      <c r="G96" s="17" t="s">
        <v>22</v>
      </c>
      <c r="H96" s="16" t="str">
        <f t="shared" si="1"/>
        <v>50038********6620</v>
      </c>
      <c r="I96" s="16" t="str">
        <f>VLOOKUP(D96,Sheet2!B:F,5,0)</f>
        <v>500384200405046620</v>
      </c>
      <c r="J96" s="16" t="str">
        <f>VLOOKUP(D96,Sheet2!B:H,7,0)</f>
        <v>共青团员</v>
      </c>
      <c r="K96" s="16" t="str">
        <f>VLOOKUP(D96,Sheet2!B:I,8,0)</f>
        <v>汉族</v>
      </c>
      <c r="L96" s="17" t="s">
        <v>23</v>
      </c>
      <c r="M96" s="17" t="s">
        <v>24</v>
      </c>
      <c r="N96" s="17" t="s">
        <v>174</v>
      </c>
      <c r="O96" s="17" t="s">
        <v>175</v>
      </c>
      <c r="P96" s="17" t="s">
        <v>27</v>
      </c>
      <c r="Q96" s="17" t="s">
        <v>28</v>
      </c>
      <c r="R96" s="17" t="s">
        <v>29</v>
      </c>
      <c r="S96" s="17">
        <v>303</v>
      </c>
      <c r="T96" s="9"/>
    </row>
    <row r="97" spans="1:20" ht="15.95" customHeight="1">
      <c r="A97" s="15" t="s">
        <v>18</v>
      </c>
      <c r="B97" s="3" t="s">
        <v>220</v>
      </c>
      <c r="C97" s="15" t="s">
        <v>20</v>
      </c>
      <c r="D97" s="3" t="s">
        <v>221</v>
      </c>
      <c r="E97" s="16" t="str">
        <f>VLOOKUP(D97,Sheet2!B:C,2,0)</f>
        <v>男</v>
      </c>
      <c r="F97" s="16" t="str">
        <f>VLOOKUP(D97,Sheet2!B:D,3,0)</f>
        <v>20050409</v>
      </c>
      <c r="G97" s="17" t="s">
        <v>22</v>
      </c>
      <c r="H97" s="16" t="str">
        <f t="shared" si="1"/>
        <v>53012********2415</v>
      </c>
      <c r="I97" s="16" t="str">
        <f>VLOOKUP(D97,Sheet2!B:F,5,0)</f>
        <v>530128200504092415</v>
      </c>
      <c r="J97" s="16" t="str">
        <f>VLOOKUP(D97,Sheet2!B:H,7,0)</f>
        <v>群众</v>
      </c>
      <c r="K97" s="16" t="str">
        <f>VLOOKUP(D97,Sheet2!B:I,8,0)</f>
        <v>彝族</v>
      </c>
      <c r="L97" s="17" t="s">
        <v>23</v>
      </c>
      <c r="M97" s="17" t="s">
        <v>24</v>
      </c>
      <c r="N97" s="17" t="s">
        <v>174</v>
      </c>
      <c r="O97" s="17" t="s">
        <v>175</v>
      </c>
      <c r="P97" s="17" t="s">
        <v>27</v>
      </c>
      <c r="Q97" s="17" t="s">
        <v>28</v>
      </c>
      <c r="R97" s="17" t="s">
        <v>29</v>
      </c>
      <c r="S97" s="17">
        <v>301</v>
      </c>
      <c r="T97" s="9"/>
    </row>
    <row r="98" spans="1:20" ht="15.95" customHeight="1">
      <c r="A98" s="15" t="s">
        <v>18</v>
      </c>
      <c r="B98" s="3" t="s">
        <v>222</v>
      </c>
      <c r="C98" s="15" t="s">
        <v>20</v>
      </c>
      <c r="D98" s="3" t="s">
        <v>223</v>
      </c>
      <c r="E98" s="16" t="str">
        <f>VLOOKUP(D98,Sheet2!B:C,2,0)</f>
        <v>男</v>
      </c>
      <c r="F98" s="16" t="str">
        <f>VLOOKUP(D98,Sheet2!B:D,3,0)</f>
        <v>20040911</v>
      </c>
      <c r="G98" s="17" t="s">
        <v>22</v>
      </c>
      <c r="H98" s="16" t="str">
        <f t="shared" si="1"/>
        <v>50010********751X</v>
      </c>
      <c r="I98" s="16" t="str">
        <f>VLOOKUP(D98,Sheet2!B:F,5,0)</f>
        <v>50010920040911751X</v>
      </c>
      <c r="J98" s="16" t="str">
        <f>VLOOKUP(D98,Sheet2!B:H,7,0)</f>
        <v>群众</v>
      </c>
      <c r="K98" s="16" t="str">
        <f>VLOOKUP(D98,Sheet2!B:I,8,0)</f>
        <v>汉族</v>
      </c>
      <c r="L98" s="17" t="s">
        <v>23</v>
      </c>
      <c r="M98" s="17" t="s">
        <v>24</v>
      </c>
      <c r="N98" s="17" t="s">
        <v>174</v>
      </c>
      <c r="O98" s="17" t="s">
        <v>175</v>
      </c>
      <c r="P98" s="17" t="s">
        <v>27</v>
      </c>
      <c r="Q98" s="17" t="s">
        <v>28</v>
      </c>
      <c r="R98" s="17" t="s">
        <v>29</v>
      </c>
      <c r="S98" s="17">
        <v>298</v>
      </c>
      <c r="T98" s="9"/>
    </row>
    <row r="99" spans="1:20" ht="15.95" customHeight="1">
      <c r="A99" s="15" t="s">
        <v>18</v>
      </c>
      <c r="B99" s="3" t="s">
        <v>224</v>
      </c>
      <c r="C99" s="15" t="s">
        <v>20</v>
      </c>
      <c r="D99" s="3" t="s">
        <v>225</v>
      </c>
      <c r="E99" s="16" t="str">
        <f>VLOOKUP(D99,Sheet2!B:C,2,0)</f>
        <v>男</v>
      </c>
      <c r="F99" s="16" t="str">
        <f>VLOOKUP(D99,Sheet2!B:D,3,0)</f>
        <v>20050214</v>
      </c>
      <c r="G99" s="17" t="s">
        <v>22</v>
      </c>
      <c r="H99" s="16" t="str">
        <f t="shared" si="1"/>
        <v>50011********4817</v>
      </c>
      <c r="I99" s="16" t="str">
        <f>VLOOKUP(D99,Sheet2!B:F,5,0)</f>
        <v>500110200502144817</v>
      </c>
      <c r="J99" s="16" t="str">
        <f>VLOOKUP(D99,Sheet2!B:H,7,0)</f>
        <v>共青团员</v>
      </c>
      <c r="K99" s="16" t="str">
        <f>VLOOKUP(D99,Sheet2!B:I,8,0)</f>
        <v>汉族</v>
      </c>
      <c r="L99" s="17" t="s">
        <v>23</v>
      </c>
      <c r="M99" s="17" t="s">
        <v>24</v>
      </c>
      <c r="N99" s="17" t="s">
        <v>174</v>
      </c>
      <c r="O99" s="17" t="s">
        <v>175</v>
      </c>
      <c r="P99" s="17" t="s">
        <v>27</v>
      </c>
      <c r="Q99" s="17" t="s">
        <v>28</v>
      </c>
      <c r="R99" s="17" t="s">
        <v>29</v>
      </c>
      <c r="S99" s="17">
        <v>297</v>
      </c>
      <c r="T99" s="9"/>
    </row>
    <row r="100" spans="1:20" ht="15.95" customHeight="1">
      <c r="A100" s="15" t="s">
        <v>18</v>
      </c>
      <c r="B100" s="3" t="s">
        <v>226</v>
      </c>
      <c r="C100" s="15" t="s">
        <v>20</v>
      </c>
      <c r="D100" s="3" t="s">
        <v>227</v>
      </c>
      <c r="E100" s="16" t="str">
        <f>VLOOKUP(D100,Sheet2!B:C,2,0)</f>
        <v>男</v>
      </c>
      <c r="F100" s="16" t="str">
        <f>VLOOKUP(D100,Sheet2!B:D,3,0)</f>
        <v>20040703</v>
      </c>
      <c r="G100" s="17" t="s">
        <v>22</v>
      </c>
      <c r="H100" s="16" t="str">
        <f t="shared" si="1"/>
        <v>50023********0972</v>
      </c>
      <c r="I100" s="16" t="str">
        <f>VLOOKUP(D100,Sheet2!B:F,5,0)</f>
        <v>500237200407030972</v>
      </c>
      <c r="J100" s="16" t="str">
        <f>VLOOKUP(D100,Sheet2!B:H,7,0)</f>
        <v>群众</v>
      </c>
      <c r="K100" s="16" t="str">
        <f>VLOOKUP(D100,Sheet2!B:I,8,0)</f>
        <v>汉族</v>
      </c>
      <c r="L100" s="17" t="s">
        <v>23</v>
      </c>
      <c r="M100" s="17" t="s">
        <v>24</v>
      </c>
      <c r="N100" s="17" t="s">
        <v>174</v>
      </c>
      <c r="O100" s="17" t="s">
        <v>175</v>
      </c>
      <c r="P100" s="17" t="s">
        <v>27</v>
      </c>
      <c r="Q100" s="17" t="s">
        <v>28</v>
      </c>
      <c r="R100" s="17" t="s">
        <v>29</v>
      </c>
      <c r="S100" s="17">
        <v>296</v>
      </c>
      <c r="T100" s="9"/>
    </row>
    <row r="101" spans="1:20" ht="15.95" customHeight="1">
      <c r="A101" s="15" t="s">
        <v>18</v>
      </c>
      <c r="B101" s="3" t="s">
        <v>228</v>
      </c>
      <c r="C101" s="15" t="s">
        <v>20</v>
      </c>
      <c r="D101" s="3" t="s">
        <v>229</v>
      </c>
      <c r="E101" s="16" t="str">
        <f>VLOOKUP(D101,Sheet2!B:C,2,0)</f>
        <v>男</v>
      </c>
      <c r="F101" s="16" t="str">
        <f>VLOOKUP(D101,Sheet2!B:D,3,0)</f>
        <v>20050721</v>
      </c>
      <c r="G101" s="17" t="s">
        <v>22</v>
      </c>
      <c r="H101" s="16" t="str">
        <f t="shared" si="1"/>
        <v>50022********7074</v>
      </c>
      <c r="I101" s="16" t="str">
        <f>VLOOKUP(D101,Sheet2!B:F,5,0)</f>
        <v>500223200507217074</v>
      </c>
      <c r="J101" s="16" t="str">
        <f>VLOOKUP(D101,Sheet2!B:H,7,0)</f>
        <v>群众</v>
      </c>
      <c r="K101" s="16" t="str">
        <f>VLOOKUP(D101,Sheet2!B:I,8,0)</f>
        <v>汉族</v>
      </c>
      <c r="L101" s="17" t="s">
        <v>23</v>
      </c>
      <c r="M101" s="17" t="s">
        <v>24</v>
      </c>
      <c r="N101" s="17" t="s">
        <v>174</v>
      </c>
      <c r="O101" s="17" t="s">
        <v>175</v>
      </c>
      <c r="P101" s="17" t="s">
        <v>27</v>
      </c>
      <c r="Q101" s="17" t="s">
        <v>28</v>
      </c>
      <c r="R101" s="17" t="s">
        <v>29</v>
      </c>
      <c r="S101" s="17">
        <v>295</v>
      </c>
      <c r="T101" s="9"/>
    </row>
    <row r="102" spans="1:20" ht="15.95" customHeight="1">
      <c r="A102" s="15" t="s">
        <v>18</v>
      </c>
      <c r="B102" s="3" t="s">
        <v>230</v>
      </c>
      <c r="C102" s="15" t="s">
        <v>20</v>
      </c>
      <c r="D102" s="3" t="s">
        <v>231</v>
      </c>
      <c r="E102" s="16" t="str">
        <f>VLOOKUP(D102,Sheet2!B:C,2,0)</f>
        <v>男</v>
      </c>
      <c r="F102" s="16" t="str">
        <f>VLOOKUP(D102,Sheet2!B:D,3,0)</f>
        <v>20050609</v>
      </c>
      <c r="G102" s="17" t="s">
        <v>22</v>
      </c>
      <c r="H102" s="16" t="str">
        <f t="shared" si="1"/>
        <v>50023********2212</v>
      </c>
      <c r="I102" s="16" t="str">
        <f>VLOOKUP(D102,Sheet2!B:F,5,0)</f>
        <v>500237200506092212</v>
      </c>
      <c r="J102" s="16" t="str">
        <f>VLOOKUP(D102,Sheet2!B:H,7,0)</f>
        <v>群众</v>
      </c>
      <c r="K102" s="16" t="str">
        <f>VLOOKUP(D102,Sheet2!B:I,8,0)</f>
        <v>汉族</v>
      </c>
      <c r="L102" s="17" t="s">
        <v>23</v>
      </c>
      <c r="M102" s="17" t="s">
        <v>24</v>
      </c>
      <c r="N102" s="17" t="s">
        <v>174</v>
      </c>
      <c r="O102" s="17" t="s">
        <v>175</v>
      </c>
      <c r="P102" s="17" t="s">
        <v>27</v>
      </c>
      <c r="Q102" s="17" t="s">
        <v>28</v>
      </c>
      <c r="R102" s="17" t="s">
        <v>29</v>
      </c>
      <c r="S102" s="17">
        <v>292</v>
      </c>
      <c r="T102" s="9"/>
    </row>
    <row r="103" spans="1:20" ht="15.95" customHeight="1">
      <c r="A103" s="15" t="s">
        <v>18</v>
      </c>
      <c r="B103" s="3" t="s">
        <v>232</v>
      </c>
      <c r="C103" s="15" t="s">
        <v>20</v>
      </c>
      <c r="D103" s="3" t="s">
        <v>233</v>
      </c>
      <c r="E103" s="16" t="str">
        <f>VLOOKUP(D103,Sheet2!B:C,2,0)</f>
        <v>男</v>
      </c>
      <c r="F103" s="16" t="str">
        <f>VLOOKUP(D103,Sheet2!B:D,3,0)</f>
        <v>20051208</v>
      </c>
      <c r="G103" s="17" t="s">
        <v>22</v>
      </c>
      <c r="H103" s="16" t="str">
        <f t="shared" si="1"/>
        <v>50023********9378</v>
      </c>
      <c r="I103" s="16" t="str">
        <f>VLOOKUP(D103,Sheet2!B:F,5,0)</f>
        <v>500237200512089378</v>
      </c>
      <c r="J103" s="16" t="str">
        <f>VLOOKUP(D103,Sheet2!B:H,7,0)</f>
        <v>群众</v>
      </c>
      <c r="K103" s="16" t="str">
        <f>VLOOKUP(D103,Sheet2!B:I,8,0)</f>
        <v>汉族</v>
      </c>
      <c r="L103" s="17" t="s">
        <v>23</v>
      </c>
      <c r="M103" s="17" t="s">
        <v>24</v>
      </c>
      <c r="N103" s="17" t="s">
        <v>174</v>
      </c>
      <c r="O103" s="17" t="s">
        <v>175</v>
      </c>
      <c r="P103" s="17" t="s">
        <v>27</v>
      </c>
      <c r="Q103" s="17" t="s">
        <v>28</v>
      </c>
      <c r="R103" s="17" t="s">
        <v>29</v>
      </c>
      <c r="S103" s="17">
        <v>290</v>
      </c>
      <c r="T103" s="9"/>
    </row>
    <row r="104" spans="1:20" ht="15.95" customHeight="1">
      <c r="A104" s="15" t="s">
        <v>18</v>
      </c>
      <c r="B104" s="3" t="s">
        <v>234</v>
      </c>
      <c r="C104" s="15" t="s">
        <v>20</v>
      </c>
      <c r="D104" s="3" t="s">
        <v>235</v>
      </c>
      <c r="E104" s="16" t="str">
        <f>VLOOKUP(D104,Sheet2!B:C,2,0)</f>
        <v>男</v>
      </c>
      <c r="F104" s="16" t="str">
        <f>VLOOKUP(D104,Sheet2!B:D,3,0)</f>
        <v>20040528</v>
      </c>
      <c r="G104" s="17" t="s">
        <v>22</v>
      </c>
      <c r="H104" s="16" t="str">
        <f t="shared" si="1"/>
        <v>50023********0817</v>
      </c>
      <c r="I104" s="16" t="str">
        <f>VLOOKUP(D104,Sheet2!B:F,5,0)</f>
        <v>500233200405280817</v>
      </c>
      <c r="J104" s="16" t="str">
        <f>VLOOKUP(D104,Sheet2!B:H,7,0)</f>
        <v>群众</v>
      </c>
      <c r="K104" s="16" t="str">
        <f>VLOOKUP(D104,Sheet2!B:I,8,0)</f>
        <v>汉族</v>
      </c>
      <c r="L104" s="17" t="s">
        <v>23</v>
      </c>
      <c r="M104" s="17" t="s">
        <v>24</v>
      </c>
      <c r="N104" s="17" t="s">
        <v>174</v>
      </c>
      <c r="O104" s="17" t="s">
        <v>175</v>
      </c>
      <c r="P104" s="17" t="s">
        <v>27</v>
      </c>
      <c r="Q104" s="17" t="s">
        <v>28</v>
      </c>
      <c r="R104" s="17" t="s">
        <v>29</v>
      </c>
      <c r="S104" s="17">
        <v>290</v>
      </c>
      <c r="T104" s="9"/>
    </row>
    <row r="105" spans="1:20" ht="15.95" customHeight="1">
      <c r="A105" s="15" t="s">
        <v>18</v>
      </c>
      <c r="B105" s="3" t="s">
        <v>236</v>
      </c>
      <c r="C105" s="15" t="s">
        <v>20</v>
      </c>
      <c r="D105" s="3" t="s">
        <v>237</v>
      </c>
      <c r="E105" s="16" t="str">
        <f>VLOOKUP(D105,Sheet2!B:C,2,0)</f>
        <v>女</v>
      </c>
      <c r="F105" s="16" t="str">
        <f>VLOOKUP(D105,Sheet2!B:D,3,0)</f>
        <v>20050115</v>
      </c>
      <c r="G105" s="17" t="s">
        <v>22</v>
      </c>
      <c r="H105" s="16" t="str">
        <f t="shared" si="1"/>
        <v>50024********0426</v>
      </c>
      <c r="I105" s="16" t="str">
        <f>VLOOKUP(D105,Sheet2!B:F,5,0)</f>
        <v>500240200501150426</v>
      </c>
      <c r="J105" s="16" t="str">
        <f>VLOOKUP(D105,Sheet2!B:H,7,0)</f>
        <v>群众</v>
      </c>
      <c r="K105" s="16" t="str">
        <f>VLOOKUP(D105,Sheet2!B:I,8,0)</f>
        <v>土家族</v>
      </c>
      <c r="L105" s="17" t="s">
        <v>23</v>
      </c>
      <c r="M105" s="17" t="s">
        <v>24</v>
      </c>
      <c r="N105" s="17" t="s">
        <v>174</v>
      </c>
      <c r="O105" s="17" t="s">
        <v>175</v>
      </c>
      <c r="P105" s="17" t="s">
        <v>27</v>
      </c>
      <c r="Q105" s="17" t="s">
        <v>28</v>
      </c>
      <c r="R105" s="17" t="s">
        <v>29</v>
      </c>
      <c r="S105" s="17">
        <v>290</v>
      </c>
      <c r="T105" s="9"/>
    </row>
    <row r="106" spans="1:20" ht="15.95" customHeight="1">
      <c r="A106" s="15" t="s">
        <v>18</v>
      </c>
      <c r="B106" s="3" t="s">
        <v>238</v>
      </c>
      <c r="C106" s="15" t="s">
        <v>20</v>
      </c>
      <c r="D106" s="3" t="s">
        <v>239</v>
      </c>
      <c r="E106" s="16" t="str">
        <f>VLOOKUP(D106,Sheet2!B:C,2,0)</f>
        <v>女</v>
      </c>
      <c r="F106" s="16" t="str">
        <f>VLOOKUP(D106,Sheet2!B:D,3,0)</f>
        <v>20040828</v>
      </c>
      <c r="G106" s="17" t="s">
        <v>22</v>
      </c>
      <c r="H106" s="16" t="str">
        <f t="shared" si="1"/>
        <v>50022********0325</v>
      </c>
      <c r="I106" s="16" t="str">
        <f>VLOOKUP(D106,Sheet2!B:F,5,0)</f>
        <v>500226200408280325</v>
      </c>
      <c r="J106" s="16" t="str">
        <f>VLOOKUP(D106,Sheet2!B:H,7,0)</f>
        <v>群众</v>
      </c>
      <c r="K106" s="16" t="str">
        <f>VLOOKUP(D106,Sheet2!B:I,8,0)</f>
        <v>汉族</v>
      </c>
      <c r="L106" s="17" t="s">
        <v>23</v>
      </c>
      <c r="M106" s="17" t="s">
        <v>24</v>
      </c>
      <c r="N106" s="17" t="s">
        <v>174</v>
      </c>
      <c r="O106" s="17" t="s">
        <v>175</v>
      </c>
      <c r="P106" s="17" t="s">
        <v>27</v>
      </c>
      <c r="Q106" s="17" t="s">
        <v>28</v>
      </c>
      <c r="R106" s="17" t="s">
        <v>29</v>
      </c>
      <c r="S106" s="17">
        <v>289</v>
      </c>
      <c r="T106" s="9"/>
    </row>
    <row r="107" spans="1:20" ht="15.95" customHeight="1">
      <c r="A107" s="15" t="s">
        <v>18</v>
      </c>
      <c r="B107" s="3" t="s">
        <v>240</v>
      </c>
      <c r="C107" s="15" t="s">
        <v>20</v>
      </c>
      <c r="D107" s="3" t="s">
        <v>241</v>
      </c>
      <c r="E107" s="16" t="str">
        <f>VLOOKUP(D107,Sheet2!B:C,2,0)</f>
        <v>男</v>
      </c>
      <c r="F107" s="16" t="str">
        <f>VLOOKUP(D107,Sheet2!B:D,3,0)</f>
        <v>20041102</v>
      </c>
      <c r="G107" s="17" t="s">
        <v>22</v>
      </c>
      <c r="H107" s="16" t="str">
        <f t="shared" si="1"/>
        <v>50023********7776</v>
      </c>
      <c r="I107" s="16" t="str">
        <f>VLOOKUP(D107,Sheet2!B:F,5,0)</f>
        <v>500237200411027776</v>
      </c>
      <c r="J107" s="16" t="str">
        <f>VLOOKUP(D107,Sheet2!B:H,7,0)</f>
        <v>群众</v>
      </c>
      <c r="K107" s="16" t="str">
        <f>VLOOKUP(D107,Sheet2!B:I,8,0)</f>
        <v>汉族</v>
      </c>
      <c r="L107" s="17" t="s">
        <v>23</v>
      </c>
      <c r="M107" s="17" t="s">
        <v>24</v>
      </c>
      <c r="N107" s="17" t="s">
        <v>174</v>
      </c>
      <c r="O107" s="17" t="s">
        <v>175</v>
      </c>
      <c r="P107" s="17" t="s">
        <v>27</v>
      </c>
      <c r="Q107" s="17" t="s">
        <v>28</v>
      </c>
      <c r="R107" s="17" t="s">
        <v>29</v>
      </c>
      <c r="S107" s="17">
        <v>289</v>
      </c>
      <c r="T107" s="9"/>
    </row>
    <row r="108" spans="1:20" ht="15.95" customHeight="1">
      <c r="A108" s="15" t="s">
        <v>18</v>
      </c>
      <c r="B108" s="3" t="s">
        <v>242</v>
      </c>
      <c r="C108" s="15" t="s">
        <v>20</v>
      </c>
      <c r="D108" s="3" t="s">
        <v>243</v>
      </c>
      <c r="E108" s="16" t="str">
        <f>VLOOKUP(D108,Sheet2!B:C,2,0)</f>
        <v>男</v>
      </c>
      <c r="F108" s="16" t="str">
        <f>VLOOKUP(D108,Sheet2!B:D,3,0)</f>
        <v>20041106</v>
      </c>
      <c r="G108" s="17" t="s">
        <v>22</v>
      </c>
      <c r="H108" s="16" t="str">
        <f t="shared" si="1"/>
        <v>50022********6017</v>
      </c>
      <c r="I108" s="16" t="str">
        <f>VLOOKUP(D108,Sheet2!B:F,5,0)</f>
        <v>500222200411066017</v>
      </c>
      <c r="J108" s="16" t="str">
        <f>VLOOKUP(D108,Sheet2!B:H,7,0)</f>
        <v>群众</v>
      </c>
      <c r="K108" s="16" t="str">
        <f>VLOOKUP(D108,Sheet2!B:I,8,0)</f>
        <v>汉族</v>
      </c>
      <c r="L108" s="17" t="s">
        <v>23</v>
      </c>
      <c r="M108" s="17" t="s">
        <v>24</v>
      </c>
      <c r="N108" s="17" t="s">
        <v>174</v>
      </c>
      <c r="O108" s="17" t="s">
        <v>175</v>
      </c>
      <c r="P108" s="17" t="s">
        <v>27</v>
      </c>
      <c r="Q108" s="17" t="s">
        <v>28</v>
      </c>
      <c r="R108" s="17" t="s">
        <v>29</v>
      </c>
      <c r="S108" s="17">
        <v>287</v>
      </c>
      <c r="T108" s="9"/>
    </row>
    <row r="109" spans="1:20" ht="15.95" customHeight="1">
      <c r="A109" s="15" t="s">
        <v>18</v>
      </c>
      <c r="B109" s="3" t="s">
        <v>244</v>
      </c>
      <c r="C109" s="15" t="s">
        <v>20</v>
      </c>
      <c r="D109" s="3" t="s">
        <v>245</v>
      </c>
      <c r="E109" s="16" t="str">
        <f>VLOOKUP(D109,Sheet2!B:C,2,0)</f>
        <v>男</v>
      </c>
      <c r="F109" s="16" t="str">
        <f>VLOOKUP(D109,Sheet2!B:D,3,0)</f>
        <v>20040915</v>
      </c>
      <c r="G109" s="17" t="s">
        <v>22</v>
      </c>
      <c r="H109" s="16" t="str">
        <f t="shared" si="1"/>
        <v>50023********8237</v>
      </c>
      <c r="I109" s="16" t="str">
        <f>VLOOKUP(D109,Sheet2!B:F,5,0)</f>
        <v>500233200409158237</v>
      </c>
      <c r="J109" s="16" t="str">
        <f>VLOOKUP(D109,Sheet2!B:H,7,0)</f>
        <v>群众</v>
      </c>
      <c r="K109" s="16" t="str">
        <f>VLOOKUP(D109,Sheet2!B:I,8,0)</f>
        <v>汉族</v>
      </c>
      <c r="L109" s="17" t="s">
        <v>23</v>
      </c>
      <c r="M109" s="17" t="s">
        <v>24</v>
      </c>
      <c r="N109" s="17" t="s">
        <v>174</v>
      </c>
      <c r="O109" s="17" t="s">
        <v>175</v>
      </c>
      <c r="P109" s="17" t="s">
        <v>27</v>
      </c>
      <c r="Q109" s="17" t="s">
        <v>28</v>
      </c>
      <c r="R109" s="17" t="s">
        <v>29</v>
      </c>
      <c r="S109" s="17">
        <v>286</v>
      </c>
      <c r="T109" s="9"/>
    </row>
    <row r="110" spans="1:20" ht="15.95" customHeight="1">
      <c r="A110" s="15" t="s">
        <v>18</v>
      </c>
      <c r="B110" s="3" t="s">
        <v>246</v>
      </c>
      <c r="C110" s="15" t="s">
        <v>20</v>
      </c>
      <c r="D110" s="3" t="s">
        <v>247</v>
      </c>
      <c r="E110" s="16" t="str">
        <f>VLOOKUP(D110,Sheet2!B:C,2,0)</f>
        <v>男</v>
      </c>
      <c r="F110" s="16" t="str">
        <f>VLOOKUP(D110,Sheet2!B:D,3,0)</f>
        <v>20050308</v>
      </c>
      <c r="G110" s="17" t="s">
        <v>22</v>
      </c>
      <c r="H110" s="16" t="str">
        <f t="shared" si="1"/>
        <v>50022********0712</v>
      </c>
      <c r="I110" s="16" t="str">
        <f>VLOOKUP(D110,Sheet2!B:F,5,0)</f>
        <v>500225200503080712</v>
      </c>
      <c r="J110" s="16" t="str">
        <f>VLOOKUP(D110,Sheet2!B:H,7,0)</f>
        <v>群众</v>
      </c>
      <c r="K110" s="16" t="str">
        <f>VLOOKUP(D110,Sheet2!B:I,8,0)</f>
        <v>汉族</v>
      </c>
      <c r="L110" s="17" t="s">
        <v>23</v>
      </c>
      <c r="M110" s="17" t="s">
        <v>24</v>
      </c>
      <c r="N110" s="17" t="s">
        <v>174</v>
      </c>
      <c r="O110" s="17" t="s">
        <v>175</v>
      </c>
      <c r="P110" s="17" t="s">
        <v>27</v>
      </c>
      <c r="Q110" s="17" t="s">
        <v>28</v>
      </c>
      <c r="R110" s="17" t="s">
        <v>29</v>
      </c>
      <c r="S110" s="17">
        <v>286</v>
      </c>
      <c r="T110" s="9"/>
    </row>
    <row r="111" spans="1:20" ht="15.95" customHeight="1">
      <c r="A111" s="15" t="s">
        <v>18</v>
      </c>
      <c r="B111" s="3" t="s">
        <v>248</v>
      </c>
      <c r="C111" s="15" t="s">
        <v>20</v>
      </c>
      <c r="D111" s="3" t="s">
        <v>249</v>
      </c>
      <c r="E111" s="16" t="str">
        <f>VLOOKUP(D111,Sheet2!B:C,2,0)</f>
        <v>男</v>
      </c>
      <c r="F111" s="16" t="str">
        <f>VLOOKUP(D111,Sheet2!B:D,3,0)</f>
        <v>20050619</v>
      </c>
      <c r="G111" s="17" t="s">
        <v>22</v>
      </c>
      <c r="H111" s="16" t="str">
        <f t="shared" si="1"/>
        <v>50011********4959</v>
      </c>
      <c r="I111" s="16" t="str">
        <f>VLOOKUP(D111,Sheet2!B:F,5,0)</f>
        <v>500116200506194959</v>
      </c>
      <c r="J111" s="16" t="str">
        <f>VLOOKUP(D111,Sheet2!B:H,7,0)</f>
        <v>群众</v>
      </c>
      <c r="K111" s="16" t="str">
        <f>VLOOKUP(D111,Sheet2!B:I,8,0)</f>
        <v>汉族</v>
      </c>
      <c r="L111" s="17" t="s">
        <v>23</v>
      </c>
      <c r="M111" s="17" t="s">
        <v>24</v>
      </c>
      <c r="N111" s="17" t="s">
        <v>174</v>
      </c>
      <c r="O111" s="17" t="s">
        <v>175</v>
      </c>
      <c r="P111" s="17" t="s">
        <v>27</v>
      </c>
      <c r="Q111" s="17" t="s">
        <v>28</v>
      </c>
      <c r="R111" s="17" t="s">
        <v>29</v>
      </c>
      <c r="S111" s="17">
        <v>282</v>
      </c>
      <c r="T111" s="9"/>
    </row>
    <row r="112" spans="1:20" ht="15.95" customHeight="1">
      <c r="A112" s="15" t="s">
        <v>18</v>
      </c>
      <c r="B112" s="3" t="s">
        <v>250</v>
      </c>
      <c r="C112" s="15" t="s">
        <v>20</v>
      </c>
      <c r="D112" s="3" t="s">
        <v>251</v>
      </c>
      <c r="E112" s="16" t="str">
        <f>VLOOKUP(D112,Sheet2!B:C,2,0)</f>
        <v>男</v>
      </c>
      <c r="F112" s="16" t="str">
        <f>VLOOKUP(D112,Sheet2!B:D,3,0)</f>
        <v>20051113</v>
      </c>
      <c r="G112" s="17" t="s">
        <v>22</v>
      </c>
      <c r="H112" s="16" t="str">
        <f t="shared" si="1"/>
        <v>50011********4179</v>
      </c>
      <c r="I112" s="16" t="str">
        <f>VLOOKUP(D112,Sheet2!B:F,5,0)</f>
        <v>500118200511134179</v>
      </c>
      <c r="J112" s="16" t="str">
        <f>VLOOKUP(D112,Sheet2!B:H,7,0)</f>
        <v>群众</v>
      </c>
      <c r="K112" s="16" t="str">
        <f>VLOOKUP(D112,Sheet2!B:I,8,0)</f>
        <v>汉族</v>
      </c>
      <c r="L112" s="17" t="s">
        <v>23</v>
      </c>
      <c r="M112" s="17" t="s">
        <v>24</v>
      </c>
      <c r="N112" s="17" t="s">
        <v>174</v>
      </c>
      <c r="O112" s="17" t="s">
        <v>175</v>
      </c>
      <c r="P112" s="17" t="s">
        <v>27</v>
      </c>
      <c r="Q112" s="17" t="s">
        <v>28</v>
      </c>
      <c r="R112" s="17" t="s">
        <v>29</v>
      </c>
      <c r="S112" s="17">
        <v>282</v>
      </c>
      <c r="T112" s="9"/>
    </row>
    <row r="113" spans="1:20" ht="15.95" customHeight="1">
      <c r="A113" s="15" t="s">
        <v>18</v>
      </c>
      <c r="B113" s="3" t="s">
        <v>252</v>
      </c>
      <c r="C113" s="15" t="s">
        <v>20</v>
      </c>
      <c r="D113" s="3" t="s">
        <v>253</v>
      </c>
      <c r="E113" s="16" t="str">
        <f>VLOOKUP(D113,Sheet2!B:C,2,0)</f>
        <v>男</v>
      </c>
      <c r="F113" s="16" t="str">
        <f>VLOOKUP(D113,Sheet2!B:D,3,0)</f>
        <v>20050608</v>
      </c>
      <c r="G113" s="17" t="s">
        <v>22</v>
      </c>
      <c r="H113" s="16" t="str">
        <f t="shared" si="1"/>
        <v>50010********7413</v>
      </c>
      <c r="I113" s="16" t="str">
        <f>VLOOKUP(D113,Sheet2!B:F,5,0)</f>
        <v>500106200506087413</v>
      </c>
      <c r="J113" s="16" t="str">
        <f>VLOOKUP(D113,Sheet2!B:H,7,0)</f>
        <v>群众</v>
      </c>
      <c r="K113" s="16" t="str">
        <f>VLOOKUP(D113,Sheet2!B:I,8,0)</f>
        <v>汉族</v>
      </c>
      <c r="L113" s="17" t="s">
        <v>23</v>
      </c>
      <c r="M113" s="17" t="s">
        <v>24</v>
      </c>
      <c r="N113" s="17" t="s">
        <v>174</v>
      </c>
      <c r="O113" s="17" t="s">
        <v>175</v>
      </c>
      <c r="P113" s="17" t="s">
        <v>27</v>
      </c>
      <c r="Q113" s="17" t="s">
        <v>28</v>
      </c>
      <c r="R113" s="17" t="s">
        <v>29</v>
      </c>
      <c r="S113" s="17">
        <v>282</v>
      </c>
      <c r="T113" s="9"/>
    </row>
    <row r="114" spans="1:20" ht="15.95" customHeight="1">
      <c r="A114" s="15" t="s">
        <v>18</v>
      </c>
      <c r="B114" s="3" t="s">
        <v>254</v>
      </c>
      <c r="C114" s="15" t="s">
        <v>20</v>
      </c>
      <c r="D114" s="3" t="s">
        <v>255</v>
      </c>
      <c r="E114" s="16" t="str">
        <f>VLOOKUP(D114,Sheet2!B:C,2,0)</f>
        <v>女</v>
      </c>
      <c r="F114" s="16" t="str">
        <f>VLOOKUP(D114,Sheet2!B:D,3,0)</f>
        <v>20050709</v>
      </c>
      <c r="G114" s="17" t="s">
        <v>22</v>
      </c>
      <c r="H114" s="16" t="str">
        <f t="shared" si="1"/>
        <v>50022********9120</v>
      </c>
      <c r="I114" s="16" t="str">
        <f>VLOOKUP(D114,Sheet2!B:F,5,0)</f>
        <v>500222200507099120</v>
      </c>
      <c r="J114" s="16" t="str">
        <f>VLOOKUP(D114,Sheet2!B:H,7,0)</f>
        <v>群众</v>
      </c>
      <c r="K114" s="16" t="str">
        <f>VLOOKUP(D114,Sheet2!B:I,8,0)</f>
        <v>汉族</v>
      </c>
      <c r="L114" s="17" t="s">
        <v>23</v>
      </c>
      <c r="M114" s="17" t="s">
        <v>24</v>
      </c>
      <c r="N114" s="17" t="s">
        <v>174</v>
      </c>
      <c r="O114" s="17" t="s">
        <v>175</v>
      </c>
      <c r="P114" s="17" t="s">
        <v>27</v>
      </c>
      <c r="Q114" s="17" t="s">
        <v>28</v>
      </c>
      <c r="R114" s="17" t="s">
        <v>29</v>
      </c>
      <c r="S114" s="17">
        <v>281</v>
      </c>
      <c r="T114" s="9"/>
    </row>
    <row r="115" spans="1:20" ht="15.95" customHeight="1">
      <c r="A115" s="15" t="s">
        <v>18</v>
      </c>
      <c r="B115" s="3" t="s">
        <v>256</v>
      </c>
      <c r="C115" s="15" t="s">
        <v>20</v>
      </c>
      <c r="D115" s="3" t="s">
        <v>257</v>
      </c>
      <c r="E115" s="16" t="str">
        <f>VLOOKUP(D115,Sheet2!B:C,2,0)</f>
        <v>女</v>
      </c>
      <c r="F115" s="16" t="str">
        <f>VLOOKUP(D115,Sheet2!B:D,3,0)</f>
        <v>20040319</v>
      </c>
      <c r="G115" s="17" t="s">
        <v>22</v>
      </c>
      <c r="H115" s="16" t="str">
        <f t="shared" si="1"/>
        <v>50023********6948</v>
      </c>
      <c r="I115" s="16" t="str">
        <f>VLOOKUP(D115,Sheet2!B:F,5,0)</f>
        <v>500235200403196948</v>
      </c>
      <c r="J115" s="16" t="str">
        <f>VLOOKUP(D115,Sheet2!B:H,7,0)</f>
        <v>群众</v>
      </c>
      <c r="K115" s="16" t="str">
        <f>VLOOKUP(D115,Sheet2!B:I,8,0)</f>
        <v>汉族</v>
      </c>
      <c r="L115" s="17" t="s">
        <v>23</v>
      </c>
      <c r="M115" s="17" t="s">
        <v>24</v>
      </c>
      <c r="N115" s="17" t="s">
        <v>174</v>
      </c>
      <c r="O115" s="17" t="s">
        <v>175</v>
      </c>
      <c r="P115" s="17" t="s">
        <v>27</v>
      </c>
      <c r="Q115" s="17" t="s">
        <v>28</v>
      </c>
      <c r="R115" s="17" t="s">
        <v>29</v>
      </c>
      <c r="S115" s="17">
        <v>281</v>
      </c>
      <c r="T115" s="9"/>
    </row>
    <row r="116" spans="1:20" ht="15.95" customHeight="1">
      <c r="A116" s="15" t="s">
        <v>18</v>
      </c>
      <c r="B116" s="3" t="s">
        <v>258</v>
      </c>
      <c r="C116" s="15" t="s">
        <v>20</v>
      </c>
      <c r="D116" s="3" t="s">
        <v>259</v>
      </c>
      <c r="E116" s="16" t="str">
        <f>VLOOKUP(D116,Sheet2!B:C,2,0)</f>
        <v>女</v>
      </c>
      <c r="F116" s="16" t="str">
        <f>VLOOKUP(D116,Sheet2!B:D,3,0)</f>
        <v>20041121</v>
      </c>
      <c r="G116" s="17" t="s">
        <v>22</v>
      </c>
      <c r="H116" s="16" t="str">
        <f t="shared" si="1"/>
        <v>50010********9203</v>
      </c>
      <c r="I116" s="16" t="str">
        <f>VLOOKUP(D116,Sheet2!B:F,5,0)</f>
        <v>500102200411219203</v>
      </c>
      <c r="J116" s="16" t="str">
        <f>VLOOKUP(D116,Sheet2!B:H,7,0)</f>
        <v>共青团员</v>
      </c>
      <c r="K116" s="16" t="str">
        <f>VLOOKUP(D116,Sheet2!B:I,8,0)</f>
        <v>汉族</v>
      </c>
      <c r="L116" s="17" t="s">
        <v>23</v>
      </c>
      <c r="M116" s="17" t="s">
        <v>24</v>
      </c>
      <c r="N116" s="17" t="s">
        <v>174</v>
      </c>
      <c r="O116" s="17" t="s">
        <v>175</v>
      </c>
      <c r="P116" s="17" t="s">
        <v>27</v>
      </c>
      <c r="Q116" s="17" t="s">
        <v>28</v>
      </c>
      <c r="R116" s="17" t="s">
        <v>29</v>
      </c>
      <c r="S116" s="17">
        <v>279</v>
      </c>
      <c r="T116" s="9"/>
    </row>
    <row r="117" spans="1:20" ht="15.95" customHeight="1">
      <c r="A117" s="15" t="s">
        <v>18</v>
      </c>
      <c r="B117" s="3" t="s">
        <v>260</v>
      </c>
      <c r="C117" s="15" t="s">
        <v>20</v>
      </c>
      <c r="D117" s="3" t="s">
        <v>261</v>
      </c>
      <c r="E117" s="16" t="str">
        <f>VLOOKUP(D117,Sheet2!B:C,2,0)</f>
        <v>女</v>
      </c>
      <c r="F117" s="16" t="str">
        <f>VLOOKUP(D117,Sheet2!B:D,3,0)</f>
        <v>20050609</v>
      </c>
      <c r="G117" s="17" t="s">
        <v>22</v>
      </c>
      <c r="H117" s="16" t="str">
        <f t="shared" si="1"/>
        <v>50023********5584</v>
      </c>
      <c r="I117" s="16" t="str">
        <f>VLOOKUP(D117,Sheet2!B:F,5,0)</f>
        <v>500235200506095584</v>
      </c>
      <c r="J117" s="16" t="str">
        <f>VLOOKUP(D117,Sheet2!B:H,7,0)</f>
        <v>群众</v>
      </c>
      <c r="K117" s="16" t="str">
        <f>VLOOKUP(D117,Sheet2!B:I,8,0)</f>
        <v>汉族</v>
      </c>
      <c r="L117" s="17" t="s">
        <v>23</v>
      </c>
      <c r="M117" s="17" t="s">
        <v>24</v>
      </c>
      <c r="N117" s="17" t="s">
        <v>174</v>
      </c>
      <c r="O117" s="17" t="s">
        <v>175</v>
      </c>
      <c r="P117" s="17" t="s">
        <v>27</v>
      </c>
      <c r="Q117" s="17" t="s">
        <v>28</v>
      </c>
      <c r="R117" s="17" t="s">
        <v>29</v>
      </c>
      <c r="S117" s="17">
        <v>279</v>
      </c>
      <c r="T117" s="9"/>
    </row>
    <row r="118" spans="1:20" ht="15.95" customHeight="1">
      <c r="A118" s="15" t="s">
        <v>18</v>
      </c>
      <c r="B118" s="3" t="s">
        <v>262</v>
      </c>
      <c r="C118" s="15" t="s">
        <v>20</v>
      </c>
      <c r="D118" s="3" t="s">
        <v>263</v>
      </c>
      <c r="E118" s="16" t="str">
        <f>VLOOKUP(D118,Sheet2!B:C,2,0)</f>
        <v>男</v>
      </c>
      <c r="F118" s="16" t="str">
        <f>VLOOKUP(D118,Sheet2!B:D,3,0)</f>
        <v>20051021</v>
      </c>
      <c r="G118" s="17" t="s">
        <v>22</v>
      </c>
      <c r="H118" s="16" t="str">
        <f t="shared" si="1"/>
        <v>50023********2655</v>
      </c>
      <c r="I118" s="16" t="str">
        <f>VLOOKUP(D118,Sheet2!B:F,5,0)</f>
        <v>500236200510212655</v>
      </c>
      <c r="J118" s="16" t="str">
        <f>VLOOKUP(D118,Sheet2!B:H,7,0)</f>
        <v>群众</v>
      </c>
      <c r="K118" s="16" t="str">
        <f>VLOOKUP(D118,Sheet2!B:I,8,0)</f>
        <v>汉族</v>
      </c>
      <c r="L118" s="17" t="s">
        <v>23</v>
      </c>
      <c r="M118" s="17" t="s">
        <v>24</v>
      </c>
      <c r="N118" s="17" t="s">
        <v>174</v>
      </c>
      <c r="O118" s="17" t="s">
        <v>175</v>
      </c>
      <c r="P118" s="17" t="s">
        <v>27</v>
      </c>
      <c r="Q118" s="17" t="s">
        <v>28</v>
      </c>
      <c r="R118" s="17" t="s">
        <v>29</v>
      </c>
      <c r="S118" s="17">
        <v>277</v>
      </c>
      <c r="T118" s="9"/>
    </row>
    <row r="119" spans="1:20" ht="15.95" customHeight="1">
      <c r="A119" s="15" t="s">
        <v>18</v>
      </c>
      <c r="B119" s="3" t="s">
        <v>264</v>
      </c>
      <c r="C119" s="15" t="s">
        <v>20</v>
      </c>
      <c r="D119" s="3" t="s">
        <v>265</v>
      </c>
      <c r="E119" s="16" t="str">
        <f>VLOOKUP(D119,Sheet2!B:C,2,0)</f>
        <v>男</v>
      </c>
      <c r="F119" s="16" t="str">
        <f>VLOOKUP(D119,Sheet2!B:D,3,0)</f>
        <v>20050107</v>
      </c>
      <c r="G119" s="17" t="s">
        <v>22</v>
      </c>
      <c r="H119" s="16" t="str">
        <f t="shared" si="1"/>
        <v>50023********7890</v>
      </c>
      <c r="I119" s="16" t="str">
        <f>VLOOKUP(D119,Sheet2!B:F,5,0)</f>
        <v>500234200501077890</v>
      </c>
      <c r="J119" s="16" t="str">
        <f>VLOOKUP(D119,Sheet2!B:H,7,0)</f>
        <v>群众</v>
      </c>
      <c r="K119" s="16" t="str">
        <f>VLOOKUP(D119,Sheet2!B:I,8,0)</f>
        <v>汉族</v>
      </c>
      <c r="L119" s="17" t="s">
        <v>23</v>
      </c>
      <c r="M119" s="17" t="s">
        <v>24</v>
      </c>
      <c r="N119" s="17" t="s">
        <v>174</v>
      </c>
      <c r="O119" s="17" t="s">
        <v>175</v>
      </c>
      <c r="P119" s="17" t="s">
        <v>27</v>
      </c>
      <c r="Q119" s="17" t="s">
        <v>28</v>
      </c>
      <c r="R119" s="17" t="s">
        <v>29</v>
      </c>
      <c r="S119" s="17">
        <v>276</v>
      </c>
      <c r="T119" s="9"/>
    </row>
    <row r="120" spans="1:20" ht="15.95" customHeight="1">
      <c r="A120" s="15" t="s">
        <v>18</v>
      </c>
      <c r="B120" s="3" t="s">
        <v>266</v>
      </c>
      <c r="C120" s="15" t="s">
        <v>20</v>
      </c>
      <c r="D120" s="3" t="s">
        <v>267</v>
      </c>
      <c r="E120" s="16" t="str">
        <f>VLOOKUP(D120,Sheet2!B:C,2,0)</f>
        <v>女</v>
      </c>
      <c r="F120" s="16" t="str">
        <f>VLOOKUP(D120,Sheet2!B:D,3,0)</f>
        <v>20050428</v>
      </c>
      <c r="G120" s="17" t="s">
        <v>22</v>
      </c>
      <c r="H120" s="16" t="str">
        <f t="shared" si="1"/>
        <v>50023********9481</v>
      </c>
      <c r="I120" s="16" t="str">
        <f>VLOOKUP(D120,Sheet2!B:F,5,0)</f>
        <v>500235200504289481</v>
      </c>
      <c r="J120" s="16" t="str">
        <f>VLOOKUP(D120,Sheet2!B:H,7,0)</f>
        <v>群众</v>
      </c>
      <c r="K120" s="16" t="str">
        <f>VLOOKUP(D120,Sheet2!B:I,8,0)</f>
        <v>汉族</v>
      </c>
      <c r="L120" s="17" t="s">
        <v>23</v>
      </c>
      <c r="M120" s="17" t="s">
        <v>24</v>
      </c>
      <c r="N120" s="17" t="s">
        <v>174</v>
      </c>
      <c r="O120" s="17" t="s">
        <v>175</v>
      </c>
      <c r="P120" s="17" t="s">
        <v>27</v>
      </c>
      <c r="Q120" s="17" t="s">
        <v>28</v>
      </c>
      <c r="R120" s="17" t="s">
        <v>29</v>
      </c>
      <c r="S120" s="17">
        <v>276</v>
      </c>
      <c r="T120" s="9"/>
    </row>
    <row r="121" spans="1:20" ht="15.95" customHeight="1">
      <c r="A121" s="15" t="s">
        <v>18</v>
      </c>
      <c r="B121" s="3" t="s">
        <v>268</v>
      </c>
      <c r="C121" s="15" t="s">
        <v>20</v>
      </c>
      <c r="D121" s="3" t="s">
        <v>269</v>
      </c>
      <c r="E121" s="16" t="str">
        <f>VLOOKUP(D121,Sheet2!B:C,2,0)</f>
        <v>男</v>
      </c>
      <c r="F121" s="16" t="str">
        <f>VLOOKUP(D121,Sheet2!B:D,3,0)</f>
        <v>20050807</v>
      </c>
      <c r="G121" s="17" t="s">
        <v>22</v>
      </c>
      <c r="H121" s="16" t="str">
        <f t="shared" si="1"/>
        <v>51162********101X</v>
      </c>
      <c r="I121" s="16" t="str">
        <f>VLOOKUP(D121,Sheet2!B:F,5,0)</f>
        <v>51162220050807101X</v>
      </c>
      <c r="J121" s="16" t="str">
        <f>VLOOKUP(D121,Sheet2!B:H,7,0)</f>
        <v>群众</v>
      </c>
      <c r="K121" s="16" t="str">
        <f>VLOOKUP(D121,Sheet2!B:I,8,0)</f>
        <v>汉族</v>
      </c>
      <c r="L121" s="17" t="s">
        <v>23</v>
      </c>
      <c r="M121" s="17" t="s">
        <v>24</v>
      </c>
      <c r="N121" s="17" t="s">
        <v>174</v>
      </c>
      <c r="O121" s="17" t="s">
        <v>175</v>
      </c>
      <c r="P121" s="17" t="s">
        <v>27</v>
      </c>
      <c r="Q121" s="17" t="s">
        <v>28</v>
      </c>
      <c r="R121" s="17" t="s">
        <v>29</v>
      </c>
      <c r="S121" s="17">
        <v>272</v>
      </c>
      <c r="T121" s="9"/>
    </row>
    <row r="122" spans="1:20" ht="15.95" customHeight="1">
      <c r="A122" s="15" t="s">
        <v>18</v>
      </c>
      <c r="B122" s="3" t="s">
        <v>270</v>
      </c>
      <c r="C122" s="15" t="s">
        <v>20</v>
      </c>
      <c r="D122" s="3" t="s">
        <v>271</v>
      </c>
      <c r="E122" s="16" t="str">
        <f>VLOOKUP(D122,Sheet2!B:C,2,0)</f>
        <v>男</v>
      </c>
      <c r="F122" s="16" t="str">
        <f>VLOOKUP(D122,Sheet2!B:D,3,0)</f>
        <v>20050117</v>
      </c>
      <c r="G122" s="17" t="s">
        <v>22</v>
      </c>
      <c r="H122" s="16" t="str">
        <f t="shared" si="1"/>
        <v>50011********6217</v>
      </c>
      <c r="I122" s="16" t="str">
        <f>VLOOKUP(D122,Sheet2!B:F,5,0)</f>
        <v>500116200501176217</v>
      </c>
      <c r="J122" s="16" t="str">
        <f>VLOOKUP(D122,Sheet2!B:H,7,0)</f>
        <v>群众</v>
      </c>
      <c r="K122" s="16" t="str">
        <f>VLOOKUP(D122,Sheet2!B:I,8,0)</f>
        <v>汉族</v>
      </c>
      <c r="L122" s="17" t="s">
        <v>23</v>
      </c>
      <c r="M122" s="17" t="s">
        <v>24</v>
      </c>
      <c r="N122" s="17" t="s">
        <v>174</v>
      </c>
      <c r="O122" s="17" t="s">
        <v>175</v>
      </c>
      <c r="P122" s="17" t="s">
        <v>27</v>
      </c>
      <c r="Q122" s="17" t="s">
        <v>28</v>
      </c>
      <c r="R122" s="17" t="s">
        <v>29</v>
      </c>
      <c r="S122" s="17">
        <v>269</v>
      </c>
      <c r="T122" s="9"/>
    </row>
    <row r="123" spans="1:20" ht="15.95" customHeight="1">
      <c r="A123" s="15" t="s">
        <v>18</v>
      </c>
      <c r="B123" s="3" t="s">
        <v>272</v>
      </c>
      <c r="C123" s="15" t="s">
        <v>20</v>
      </c>
      <c r="D123" s="3" t="s">
        <v>273</v>
      </c>
      <c r="E123" s="16" t="str">
        <f>VLOOKUP(D123,Sheet2!B:C,2,0)</f>
        <v>女</v>
      </c>
      <c r="F123" s="16" t="str">
        <f>VLOOKUP(D123,Sheet2!B:D,3,0)</f>
        <v>20050621</v>
      </c>
      <c r="G123" s="17" t="s">
        <v>22</v>
      </c>
      <c r="H123" s="16" t="str">
        <f t="shared" si="1"/>
        <v>50023********3229</v>
      </c>
      <c r="I123" s="16" t="str">
        <f>VLOOKUP(D123,Sheet2!B:F,5,0)</f>
        <v>500235200506213229</v>
      </c>
      <c r="J123" s="16" t="str">
        <f>VLOOKUP(D123,Sheet2!B:H,7,0)</f>
        <v>群众</v>
      </c>
      <c r="K123" s="16" t="str">
        <f>VLOOKUP(D123,Sheet2!B:I,8,0)</f>
        <v>汉族</v>
      </c>
      <c r="L123" s="17" t="s">
        <v>23</v>
      </c>
      <c r="M123" s="17" t="s">
        <v>24</v>
      </c>
      <c r="N123" s="17" t="s">
        <v>174</v>
      </c>
      <c r="O123" s="17" t="s">
        <v>175</v>
      </c>
      <c r="P123" s="17" t="s">
        <v>27</v>
      </c>
      <c r="Q123" s="17" t="s">
        <v>28</v>
      </c>
      <c r="R123" s="17" t="s">
        <v>29</v>
      </c>
      <c r="S123" s="17">
        <v>268</v>
      </c>
      <c r="T123" s="9"/>
    </row>
    <row r="124" spans="1:20" ht="15.95" customHeight="1">
      <c r="A124" s="15" t="s">
        <v>18</v>
      </c>
      <c r="B124" s="3" t="s">
        <v>274</v>
      </c>
      <c r="C124" s="15" t="s">
        <v>20</v>
      </c>
      <c r="D124" s="3" t="s">
        <v>275</v>
      </c>
      <c r="E124" s="16" t="str">
        <f>VLOOKUP(D124,Sheet2!B:C,2,0)</f>
        <v>女</v>
      </c>
      <c r="F124" s="16" t="str">
        <f>VLOOKUP(D124,Sheet2!B:D,3,0)</f>
        <v>20050823</v>
      </c>
      <c r="G124" s="17" t="s">
        <v>22</v>
      </c>
      <c r="H124" s="16" t="str">
        <f t="shared" si="1"/>
        <v>50023********1586</v>
      </c>
      <c r="I124" s="16" t="str">
        <f>VLOOKUP(D124,Sheet2!B:F,5,0)</f>
        <v>500235200508231586</v>
      </c>
      <c r="J124" s="16" t="str">
        <f>VLOOKUP(D124,Sheet2!B:H,7,0)</f>
        <v>共青团员</v>
      </c>
      <c r="K124" s="16" t="str">
        <f>VLOOKUP(D124,Sheet2!B:I,8,0)</f>
        <v>汉族</v>
      </c>
      <c r="L124" s="17" t="s">
        <v>23</v>
      </c>
      <c r="M124" s="17" t="s">
        <v>24</v>
      </c>
      <c r="N124" s="17" t="s">
        <v>174</v>
      </c>
      <c r="O124" s="17" t="s">
        <v>175</v>
      </c>
      <c r="P124" s="17" t="s">
        <v>27</v>
      </c>
      <c r="Q124" s="17" t="s">
        <v>28</v>
      </c>
      <c r="R124" s="17" t="s">
        <v>29</v>
      </c>
      <c r="S124" s="17">
        <v>268</v>
      </c>
      <c r="T124" s="9"/>
    </row>
    <row r="125" spans="1:20" ht="15.95" customHeight="1">
      <c r="A125" s="15" t="s">
        <v>18</v>
      </c>
      <c r="B125" s="3" t="s">
        <v>276</v>
      </c>
      <c r="C125" s="15" t="s">
        <v>20</v>
      </c>
      <c r="D125" s="3" t="s">
        <v>277</v>
      </c>
      <c r="E125" s="16" t="str">
        <f>VLOOKUP(D125,Sheet2!B:C,2,0)</f>
        <v>女</v>
      </c>
      <c r="F125" s="16" t="str">
        <f>VLOOKUP(D125,Sheet2!B:D,3,0)</f>
        <v>20050828</v>
      </c>
      <c r="G125" s="17" t="s">
        <v>22</v>
      </c>
      <c r="H125" s="16" t="str">
        <f t="shared" si="1"/>
        <v>50023********0229</v>
      </c>
      <c r="I125" s="16" t="str">
        <f>VLOOKUP(D125,Sheet2!B:F,5,0)</f>
        <v>500236200508280229</v>
      </c>
      <c r="J125" s="16" t="str">
        <f>VLOOKUP(D125,Sheet2!B:H,7,0)</f>
        <v>群众</v>
      </c>
      <c r="K125" s="16" t="str">
        <f>VLOOKUP(D125,Sheet2!B:I,8,0)</f>
        <v>汉族</v>
      </c>
      <c r="L125" s="17" t="s">
        <v>23</v>
      </c>
      <c r="M125" s="17" t="s">
        <v>24</v>
      </c>
      <c r="N125" s="17" t="s">
        <v>174</v>
      </c>
      <c r="O125" s="17" t="s">
        <v>175</v>
      </c>
      <c r="P125" s="17" t="s">
        <v>27</v>
      </c>
      <c r="Q125" s="17" t="s">
        <v>28</v>
      </c>
      <c r="R125" s="17" t="s">
        <v>29</v>
      </c>
      <c r="S125" s="17">
        <v>265</v>
      </c>
      <c r="T125" s="9"/>
    </row>
    <row r="126" spans="1:20" ht="15.95" customHeight="1">
      <c r="A126" s="15" t="s">
        <v>18</v>
      </c>
      <c r="B126" s="3" t="s">
        <v>278</v>
      </c>
      <c r="C126" s="15" t="s">
        <v>20</v>
      </c>
      <c r="D126" s="3" t="s">
        <v>279</v>
      </c>
      <c r="E126" s="16" t="str">
        <f>VLOOKUP(D126,Sheet2!B:C,2,0)</f>
        <v>男</v>
      </c>
      <c r="F126" s="16" t="str">
        <f>VLOOKUP(D126,Sheet2!B:D,3,0)</f>
        <v>20040702</v>
      </c>
      <c r="G126" s="17" t="s">
        <v>22</v>
      </c>
      <c r="H126" s="16" t="str">
        <f t="shared" si="1"/>
        <v>50011********6117</v>
      </c>
      <c r="I126" s="16" t="str">
        <f>VLOOKUP(D126,Sheet2!B:F,5,0)</f>
        <v>500113200407026117</v>
      </c>
      <c r="J126" s="16" t="str">
        <f>VLOOKUP(D126,Sheet2!B:H,7,0)</f>
        <v>群众</v>
      </c>
      <c r="K126" s="16" t="str">
        <f>VLOOKUP(D126,Sheet2!B:I,8,0)</f>
        <v>汉族</v>
      </c>
      <c r="L126" s="17" t="s">
        <v>23</v>
      </c>
      <c r="M126" s="17" t="s">
        <v>24</v>
      </c>
      <c r="N126" s="17" t="s">
        <v>174</v>
      </c>
      <c r="O126" s="17" t="s">
        <v>175</v>
      </c>
      <c r="P126" s="17" t="s">
        <v>27</v>
      </c>
      <c r="Q126" s="17" t="s">
        <v>28</v>
      </c>
      <c r="R126" s="17" t="s">
        <v>29</v>
      </c>
      <c r="S126" s="17">
        <v>261</v>
      </c>
      <c r="T126" s="9"/>
    </row>
    <row r="127" spans="1:20" ht="15.95" customHeight="1">
      <c r="A127" s="15" t="s">
        <v>18</v>
      </c>
      <c r="B127" s="3" t="s">
        <v>280</v>
      </c>
      <c r="C127" s="15" t="s">
        <v>20</v>
      </c>
      <c r="D127" s="3" t="s">
        <v>281</v>
      </c>
      <c r="E127" s="16" t="str">
        <f>VLOOKUP(D127,Sheet2!B:C,2,0)</f>
        <v>男</v>
      </c>
      <c r="F127" s="16" t="str">
        <f>VLOOKUP(D127,Sheet2!B:D,3,0)</f>
        <v>20040804</v>
      </c>
      <c r="G127" s="17" t="s">
        <v>22</v>
      </c>
      <c r="H127" s="16" t="str">
        <f t="shared" si="1"/>
        <v>50023********8091</v>
      </c>
      <c r="I127" s="16" t="str">
        <f>VLOOKUP(D127,Sheet2!B:F,5,0)</f>
        <v>500234200408048091</v>
      </c>
      <c r="J127" s="16" t="str">
        <f>VLOOKUP(D127,Sheet2!B:H,7,0)</f>
        <v>群众</v>
      </c>
      <c r="K127" s="16" t="str">
        <f>VLOOKUP(D127,Sheet2!B:I,8,0)</f>
        <v>汉族</v>
      </c>
      <c r="L127" s="17" t="s">
        <v>23</v>
      </c>
      <c r="M127" s="17" t="s">
        <v>24</v>
      </c>
      <c r="N127" s="17" t="s">
        <v>174</v>
      </c>
      <c r="O127" s="17" t="s">
        <v>175</v>
      </c>
      <c r="P127" s="17" t="s">
        <v>27</v>
      </c>
      <c r="Q127" s="17" t="s">
        <v>28</v>
      </c>
      <c r="R127" s="17" t="s">
        <v>29</v>
      </c>
      <c r="S127" s="17">
        <v>255</v>
      </c>
      <c r="T127" s="9"/>
    </row>
    <row r="128" spans="1:20" ht="15.95" customHeight="1">
      <c r="A128" s="15" t="s">
        <v>18</v>
      </c>
      <c r="B128" s="3" t="s">
        <v>282</v>
      </c>
      <c r="C128" s="15" t="s">
        <v>20</v>
      </c>
      <c r="D128" s="3" t="s">
        <v>283</v>
      </c>
      <c r="E128" s="16" t="str">
        <f>VLOOKUP(D128,Sheet2!B:C,2,0)</f>
        <v>男</v>
      </c>
      <c r="F128" s="16" t="str">
        <f>VLOOKUP(D128,Sheet2!B:D,3,0)</f>
        <v>20040522</v>
      </c>
      <c r="G128" s="17" t="s">
        <v>22</v>
      </c>
      <c r="H128" s="16" t="str">
        <f t="shared" si="1"/>
        <v>50038********7752</v>
      </c>
      <c r="I128" s="16" t="str">
        <f>VLOOKUP(D128,Sheet2!B:F,5,0)</f>
        <v>500382200405227752</v>
      </c>
      <c r="J128" s="16" t="str">
        <f>VLOOKUP(D128,Sheet2!B:H,7,0)</f>
        <v>群众</v>
      </c>
      <c r="K128" s="16" t="str">
        <f>VLOOKUP(D128,Sheet2!B:I,8,0)</f>
        <v>汉族</v>
      </c>
      <c r="L128" s="17" t="s">
        <v>23</v>
      </c>
      <c r="M128" s="17" t="s">
        <v>24</v>
      </c>
      <c r="N128" s="17" t="s">
        <v>174</v>
      </c>
      <c r="O128" s="17" t="s">
        <v>175</v>
      </c>
      <c r="P128" s="17" t="s">
        <v>27</v>
      </c>
      <c r="Q128" s="17" t="s">
        <v>28</v>
      </c>
      <c r="R128" s="17" t="s">
        <v>29</v>
      </c>
      <c r="S128" s="17">
        <v>250</v>
      </c>
      <c r="T128" s="9"/>
    </row>
    <row r="129" spans="1:20" ht="15.95" customHeight="1">
      <c r="A129" s="15" t="s">
        <v>18</v>
      </c>
      <c r="B129" s="3" t="s">
        <v>284</v>
      </c>
      <c r="C129" s="15" t="s">
        <v>20</v>
      </c>
      <c r="D129" s="3" t="s">
        <v>285</v>
      </c>
      <c r="E129" s="16" t="str">
        <f>VLOOKUP(D129,Sheet2!B:C,2,0)</f>
        <v>男</v>
      </c>
      <c r="F129" s="16" t="str">
        <f>VLOOKUP(D129,Sheet2!B:D,3,0)</f>
        <v>20050116</v>
      </c>
      <c r="G129" s="17" t="s">
        <v>22</v>
      </c>
      <c r="H129" s="16" t="str">
        <f t="shared" si="1"/>
        <v>50023********2973</v>
      </c>
      <c r="I129" s="16" t="str">
        <f>VLOOKUP(D129,Sheet2!B:F,5,0)</f>
        <v>500231200501162973</v>
      </c>
      <c r="J129" s="16" t="str">
        <f>VLOOKUP(D129,Sheet2!B:H,7,0)</f>
        <v>群众</v>
      </c>
      <c r="K129" s="16" t="str">
        <f>VLOOKUP(D129,Sheet2!B:I,8,0)</f>
        <v>汉族</v>
      </c>
      <c r="L129" s="17" t="s">
        <v>23</v>
      </c>
      <c r="M129" s="17" t="s">
        <v>24</v>
      </c>
      <c r="N129" s="17" t="s">
        <v>174</v>
      </c>
      <c r="O129" s="17" t="s">
        <v>175</v>
      </c>
      <c r="P129" s="17" t="s">
        <v>27</v>
      </c>
      <c r="Q129" s="17" t="s">
        <v>28</v>
      </c>
      <c r="R129" s="17" t="s">
        <v>29</v>
      </c>
      <c r="S129" s="17">
        <v>248</v>
      </c>
      <c r="T129" s="9"/>
    </row>
    <row r="130" spans="1:20" ht="15.95" customHeight="1">
      <c r="A130" s="15" t="s">
        <v>18</v>
      </c>
      <c r="B130" s="3" t="s">
        <v>286</v>
      </c>
      <c r="C130" s="15" t="s">
        <v>20</v>
      </c>
      <c r="D130" s="3" t="s">
        <v>287</v>
      </c>
      <c r="E130" s="16" t="str">
        <f>VLOOKUP(D130,Sheet2!B:C,2,0)</f>
        <v>女</v>
      </c>
      <c r="F130" s="16" t="str">
        <f>VLOOKUP(D130,Sheet2!B:D,3,0)</f>
        <v>20050722</v>
      </c>
      <c r="G130" s="17" t="s">
        <v>22</v>
      </c>
      <c r="H130" s="16" t="str">
        <f t="shared" ref="H130:H193" si="2">REPLACE(I130,6,9,"********")</f>
        <v>50023********1984</v>
      </c>
      <c r="I130" s="16" t="str">
        <f>VLOOKUP(D130,Sheet2!B:F,5,0)</f>
        <v>500235200507221984</v>
      </c>
      <c r="J130" s="16" t="str">
        <f>VLOOKUP(D130,Sheet2!B:H,7,0)</f>
        <v>群众</v>
      </c>
      <c r="K130" s="16" t="str">
        <f>VLOOKUP(D130,Sheet2!B:I,8,0)</f>
        <v>汉族</v>
      </c>
      <c r="L130" s="17" t="s">
        <v>23</v>
      </c>
      <c r="M130" s="17" t="s">
        <v>24</v>
      </c>
      <c r="N130" s="17" t="s">
        <v>174</v>
      </c>
      <c r="O130" s="17" t="s">
        <v>175</v>
      </c>
      <c r="P130" s="17" t="s">
        <v>27</v>
      </c>
      <c r="Q130" s="17" t="s">
        <v>28</v>
      </c>
      <c r="R130" s="17" t="s">
        <v>29</v>
      </c>
      <c r="S130" s="17">
        <v>241</v>
      </c>
      <c r="T130" s="9"/>
    </row>
    <row r="131" spans="1:20" ht="15.95" customHeight="1">
      <c r="A131" s="15" t="s">
        <v>18</v>
      </c>
      <c r="B131" s="3" t="s">
        <v>288</v>
      </c>
      <c r="C131" s="15" t="s">
        <v>20</v>
      </c>
      <c r="D131" s="3" t="s">
        <v>289</v>
      </c>
      <c r="E131" s="16" t="str">
        <f>VLOOKUP(D131,Sheet2!B:C,2,0)</f>
        <v>男</v>
      </c>
      <c r="F131" s="16" t="str">
        <f>VLOOKUP(D131,Sheet2!B:D,3,0)</f>
        <v>20040908</v>
      </c>
      <c r="G131" s="17" t="s">
        <v>22</v>
      </c>
      <c r="H131" s="16" t="str">
        <f t="shared" si="2"/>
        <v>50023********5954</v>
      </c>
      <c r="I131" s="16" t="str">
        <f>VLOOKUP(D131,Sheet2!B:F,5,0)</f>
        <v>500236200409085954</v>
      </c>
      <c r="J131" s="16" t="str">
        <f>VLOOKUP(D131,Sheet2!B:H,7,0)</f>
        <v>群众</v>
      </c>
      <c r="K131" s="16" t="str">
        <f>VLOOKUP(D131,Sheet2!B:I,8,0)</f>
        <v>汉族</v>
      </c>
      <c r="L131" s="17" t="s">
        <v>23</v>
      </c>
      <c r="M131" s="17" t="s">
        <v>24</v>
      </c>
      <c r="N131" s="17" t="s">
        <v>174</v>
      </c>
      <c r="O131" s="17" t="s">
        <v>175</v>
      </c>
      <c r="P131" s="17" t="s">
        <v>27</v>
      </c>
      <c r="Q131" s="17" t="s">
        <v>28</v>
      </c>
      <c r="R131" s="17" t="s">
        <v>29</v>
      </c>
      <c r="S131" s="17">
        <v>240</v>
      </c>
      <c r="T131" s="9"/>
    </row>
    <row r="132" spans="1:20" ht="15.95" customHeight="1">
      <c r="A132" s="15" t="s">
        <v>18</v>
      </c>
      <c r="B132" s="3" t="s">
        <v>290</v>
      </c>
      <c r="C132" s="15" t="s">
        <v>20</v>
      </c>
      <c r="D132" s="3" t="s">
        <v>291</v>
      </c>
      <c r="E132" s="16" t="str">
        <f>VLOOKUP(D132,Sheet2!B:C,2,0)</f>
        <v>男</v>
      </c>
      <c r="F132" s="16" t="str">
        <f>VLOOKUP(D132,Sheet2!B:D,3,0)</f>
        <v>20060524</v>
      </c>
      <c r="G132" s="17" t="s">
        <v>22</v>
      </c>
      <c r="H132" s="16" t="str">
        <f t="shared" si="2"/>
        <v>50023********5771</v>
      </c>
      <c r="I132" s="16" t="str">
        <f>VLOOKUP(D132,Sheet2!B:F,5,0)</f>
        <v>500237200605245771</v>
      </c>
      <c r="J132" s="16" t="str">
        <f>VLOOKUP(D132,Sheet2!B:H,7,0)</f>
        <v>共青团员</v>
      </c>
      <c r="K132" s="16" t="str">
        <f>VLOOKUP(D132,Sheet2!B:I,8,0)</f>
        <v>汉族</v>
      </c>
      <c r="L132" s="17" t="s">
        <v>23</v>
      </c>
      <c r="M132" s="17" t="s">
        <v>24</v>
      </c>
      <c r="N132" s="17" t="s">
        <v>174</v>
      </c>
      <c r="O132" s="17" t="s">
        <v>175</v>
      </c>
      <c r="P132" s="17" t="s">
        <v>27</v>
      </c>
      <c r="Q132" s="17" t="s">
        <v>28</v>
      </c>
      <c r="R132" s="17" t="s">
        <v>29</v>
      </c>
      <c r="S132" s="17">
        <v>240</v>
      </c>
      <c r="T132" s="9"/>
    </row>
    <row r="133" spans="1:20" ht="15.95" customHeight="1">
      <c r="A133" s="15" t="s">
        <v>18</v>
      </c>
      <c r="B133" s="3" t="s">
        <v>292</v>
      </c>
      <c r="C133" s="15" t="s">
        <v>20</v>
      </c>
      <c r="D133" s="3" t="s">
        <v>293</v>
      </c>
      <c r="E133" s="16" t="str">
        <f>VLOOKUP(D133,Sheet2!B:C,2,0)</f>
        <v>男</v>
      </c>
      <c r="F133" s="16" t="str">
        <f>VLOOKUP(D133,Sheet2!B:D,3,0)</f>
        <v>20050719</v>
      </c>
      <c r="G133" s="17" t="s">
        <v>22</v>
      </c>
      <c r="H133" s="16" t="str">
        <f t="shared" si="2"/>
        <v>50010********0513</v>
      </c>
      <c r="I133" s="16" t="str">
        <f>VLOOKUP(D133,Sheet2!B:F,5,0)</f>
        <v>500102200507190513</v>
      </c>
      <c r="J133" s="16" t="str">
        <f>VLOOKUP(D133,Sheet2!B:H,7,0)</f>
        <v>群众</v>
      </c>
      <c r="K133" s="16" t="str">
        <f>VLOOKUP(D133,Sheet2!B:I,8,0)</f>
        <v>汉族</v>
      </c>
      <c r="L133" s="17" t="s">
        <v>23</v>
      </c>
      <c r="M133" s="17" t="s">
        <v>24</v>
      </c>
      <c r="N133" s="17" t="s">
        <v>174</v>
      </c>
      <c r="O133" s="17" t="s">
        <v>175</v>
      </c>
      <c r="P133" s="17" t="s">
        <v>27</v>
      </c>
      <c r="Q133" s="17" t="s">
        <v>28</v>
      </c>
      <c r="R133" s="17" t="s">
        <v>29</v>
      </c>
      <c r="S133" s="17">
        <v>238</v>
      </c>
      <c r="T133" s="9"/>
    </row>
    <row r="134" spans="1:20" ht="15.95" customHeight="1">
      <c r="A134" s="15" t="s">
        <v>18</v>
      </c>
      <c r="B134" s="3" t="s">
        <v>294</v>
      </c>
      <c r="C134" s="15" t="s">
        <v>20</v>
      </c>
      <c r="D134" s="3" t="s">
        <v>295</v>
      </c>
      <c r="E134" s="16" t="str">
        <f>VLOOKUP(D134,Sheet2!B:C,2,0)</f>
        <v>男</v>
      </c>
      <c r="F134" s="16" t="str">
        <f>VLOOKUP(D134,Sheet2!B:D,3,0)</f>
        <v>20050327</v>
      </c>
      <c r="G134" s="17" t="s">
        <v>22</v>
      </c>
      <c r="H134" s="16" t="str">
        <f t="shared" si="2"/>
        <v>50023********2352</v>
      </c>
      <c r="I134" s="16" t="str">
        <f>VLOOKUP(D134,Sheet2!B:F,5,0)</f>
        <v>500230200503272352</v>
      </c>
      <c r="J134" s="16" t="str">
        <f>VLOOKUP(D134,Sheet2!B:H,7,0)</f>
        <v>群众</v>
      </c>
      <c r="K134" s="16" t="str">
        <f>VLOOKUP(D134,Sheet2!B:I,8,0)</f>
        <v>汉族</v>
      </c>
      <c r="L134" s="17" t="s">
        <v>23</v>
      </c>
      <c r="M134" s="17" t="s">
        <v>24</v>
      </c>
      <c r="N134" s="17" t="s">
        <v>174</v>
      </c>
      <c r="O134" s="17" t="s">
        <v>175</v>
      </c>
      <c r="P134" s="17" t="s">
        <v>27</v>
      </c>
      <c r="Q134" s="17" t="s">
        <v>28</v>
      </c>
      <c r="R134" s="17" t="s">
        <v>29</v>
      </c>
      <c r="S134" s="17">
        <v>236</v>
      </c>
      <c r="T134" s="9"/>
    </row>
    <row r="135" spans="1:20" ht="15.95" customHeight="1">
      <c r="A135" s="15" t="s">
        <v>18</v>
      </c>
      <c r="B135" s="3" t="s">
        <v>296</v>
      </c>
      <c r="C135" s="15" t="s">
        <v>20</v>
      </c>
      <c r="D135" s="3" t="s">
        <v>297</v>
      </c>
      <c r="E135" s="16" t="str">
        <f>VLOOKUP(D135,Sheet2!B:C,2,0)</f>
        <v>男</v>
      </c>
      <c r="F135" s="16" t="str">
        <f>VLOOKUP(D135,Sheet2!B:D,3,0)</f>
        <v>20050421</v>
      </c>
      <c r="G135" s="17" t="s">
        <v>22</v>
      </c>
      <c r="H135" s="16" t="str">
        <f t="shared" si="2"/>
        <v>50023********8010</v>
      </c>
      <c r="I135" s="16" t="str">
        <f>VLOOKUP(D135,Sheet2!B:F,5,0)</f>
        <v>500237200504218010</v>
      </c>
      <c r="J135" s="16" t="str">
        <f>VLOOKUP(D135,Sheet2!B:H,7,0)</f>
        <v>群众</v>
      </c>
      <c r="K135" s="16" t="str">
        <f>VLOOKUP(D135,Sheet2!B:I,8,0)</f>
        <v>汉族</v>
      </c>
      <c r="L135" s="17" t="s">
        <v>23</v>
      </c>
      <c r="M135" s="17" t="s">
        <v>24</v>
      </c>
      <c r="N135" s="17" t="s">
        <v>174</v>
      </c>
      <c r="O135" s="17" t="s">
        <v>175</v>
      </c>
      <c r="P135" s="17" t="s">
        <v>27</v>
      </c>
      <c r="Q135" s="17" t="s">
        <v>28</v>
      </c>
      <c r="R135" s="17" t="s">
        <v>29</v>
      </c>
      <c r="S135" s="17">
        <v>229</v>
      </c>
      <c r="T135" s="9"/>
    </row>
    <row r="136" spans="1:20" ht="15.95" customHeight="1">
      <c r="A136" s="15" t="s">
        <v>18</v>
      </c>
      <c r="B136" s="3" t="s">
        <v>298</v>
      </c>
      <c r="C136" s="15" t="s">
        <v>20</v>
      </c>
      <c r="D136" s="3" t="s">
        <v>299</v>
      </c>
      <c r="E136" s="16" t="str">
        <f>VLOOKUP(D136,Sheet2!B:C,2,0)</f>
        <v>男</v>
      </c>
      <c r="F136" s="16" t="str">
        <f>VLOOKUP(D136,Sheet2!B:D,3,0)</f>
        <v>20050620</v>
      </c>
      <c r="G136" s="17" t="s">
        <v>22</v>
      </c>
      <c r="H136" s="16" t="str">
        <f t="shared" si="2"/>
        <v>50023********5774</v>
      </c>
      <c r="I136" s="16" t="str">
        <f>VLOOKUP(D136,Sheet2!B:F,5,0)</f>
        <v>500237200506205774</v>
      </c>
      <c r="J136" s="16" t="str">
        <f>VLOOKUP(D136,Sheet2!B:H,7,0)</f>
        <v>群众</v>
      </c>
      <c r="K136" s="16" t="str">
        <f>VLOOKUP(D136,Sheet2!B:I,8,0)</f>
        <v>汉族</v>
      </c>
      <c r="L136" s="17" t="s">
        <v>23</v>
      </c>
      <c r="M136" s="17" t="s">
        <v>24</v>
      </c>
      <c r="N136" s="17" t="s">
        <v>174</v>
      </c>
      <c r="O136" s="17" t="s">
        <v>175</v>
      </c>
      <c r="P136" s="17" t="s">
        <v>27</v>
      </c>
      <c r="Q136" s="17" t="s">
        <v>28</v>
      </c>
      <c r="R136" s="17" t="s">
        <v>29</v>
      </c>
      <c r="S136" s="17">
        <v>227</v>
      </c>
      <c r="T136" s="9"/>
    </row>
    <row r="137" spans="1:20" ht="15.95" customHeight="1">
      <c r="A137" s="15" t="s">
        <v>18</v>
      </c>
      <c r="B137" s="3" t="s">
        <v>300</v>
      </c>
      <c r="C137" s="15" t="s">
        <v>20</v>
      </c>
      <c r="D137" s="3" t="s">
        <v>301</v>
      </c>
      <c r="E137" s="16" t="str">
        <f>VLOOKUP(D137,Sheet2!B:C,2,0)</f>
        <v>男</v>
      </c>
      <c r="F137" s="16" t="str">
        <f>VLOOKUP(D137,Sheet2!B:D,3,0)</f>
        <v>20050128</v>
      </c>
      <c r="G137" s="17" t="s">
        <v>22</v>
      </c>
      <c r="H137" s="16" t="str">
        <f t="shared" si="2"/>
        <v>50023********3539</v>
      </c>
      <c r="I137" s="16" t="str">
        <f>VLOOKUP(D137,Sheet2!B:F,5,0)</f>
        <v>500234200501283539</v>
      </c>
      <c r="J137" s="16" t="str">
        <f>VLOOKUP(D137,Sheet2!B:H,7,0)</f>
        <v>群众</v>
      </c>
      <c r="K137" s="16" t="str">
        <f>VLOOKUP(D137,Sheet2!B:I,8,0)</f>
        <v>汉族</v>
      </c>
      <c r="L137" s="17" t="s">
        <v>23</v>
      </c>
      <c r="M137" s="17" t="s">
        <v>24</v>
      </c>
      <c r="N137" s="17" t="s">
        <v>174</v>
      </c>
      <c r="O137" s="17" t="s">
        <v>175</v>
      </c>
      <c r="P137" s="17" t="s">
        <v>27</v>
      </c>
      <c r="Q137" s="17" t="s">
        <v>28</v>
      </c>
      <c r="R137" s="17" t="s">
        <v>29</v>
      </c>
      <c r="S137" s="17">
        <v>220</v>
      </c>
      <c r="T137" s="9"/>
    </row>
    <row r="138" spans="1:20" ht="15.95" customHeight="1">
      <c r="A138" s="15" t="s">
        <v>18</v>
      </c>
      <c r="B138" s="3" t="s">
        <v>302</v>
      </c>
      <c r="C138" s="15" t="s">
        <v>20</v>
      </c>
      <c r="D138" s="3" t="s">
        <v>303</v>
      </c>
      <c r="E138" s="16" t="str">
        <f>VLOOKUP(D138,Sheet2!B:C,2,0)</f>
        <v>男</v>
      </c>
      <c r="F138" s="16" t="str">
        <f>VLOOKUP(D138,Sheet2!B:D,3,0)</f>
        <v>20041007</v>
      </c>
      <c r="G138" s="17" t="s">
        <v>22</v>
      </c>
      <c r="H138" s="16" t="str">
        <f t="shared" si="2"/>
        <v>51382********0011</v>
      </c>
      <c r="I138" s="16" t="str">
        <f>VLOOKUP(D138,Sheet2!B:F,5,0)</f>
        <v>513822200410070011</v>
      </c>
      <c r="J138" s="16" t="str">
        <f>VLOOKUP(D138,Sheet2!B:H,7,0)</f>
        <v>共青团员</v>
      </c>
      <c r="K138" s="16" t="str">
        <f>VLOOKUP(D138,Sheet2!B:I,8,0)</f>
        <v>汉族</v>
      </c>
      <c r="L138" s="17" t="s">
        <v>23</v>
      </c>
      <c r="M138" s="17" t="s">
        <v>24</v>
      </c>
      <c r="N138" s="17" t="s">
        <v>174</v>
      </c>
      <c r="O138" s="17" t="s">
        <v>175</v>
      </c>
      <c r="P138" s="17" t="s">
        <v>27</v>
      </c>
      <c r="Q138" s="17" t="s">
        <v>28</v>
      </c>
      <c r="R138" s="17" t="s">
        <v>29</v>
      </c>
      <c r="S138" s="17">
        <v>214</v>
      </c>
      <c r="T138" s="9"/>
    </row>
    <row r="139" spans="1:20" ht="15.95" customHeight="1">
      <c r="A139" s="15" t="s">
        <v>18</v>
      </c>
      <c r="B139" s="3" t="s">
        <v>304</v>
      </c>
      <c r="C139" s="15" t="s">
        <v>20</v>
      </c>
      <c r="D139" s="3" t="s">
        <v>305</v>
      </c>
      <c r="E139" s="16" t="str">
        <f>VLOOKUP(D139,Sheet2!B:C,2,0)</f>
        <v>男</v>
      </c>
      <c r="F139" s="16" t="str">
        <f>VLOOKUP(D139,Sheet2!B:D,3,0)</f>
        <v>20050310</v>
      </c>
      <c r="G139" s="17" t="s">
        <v>22</v>
      </c>
      <c r="H139" s="16" t="str">
        <f t="shared" si="2"/>
        <v>50022********7735</v>
      </c>
      <c r="I139" s="16" t="str">
        <f>VLOOKUP(D139,Sheet2!B:F,5,0)</f>
        <v>500225200503107735</v>
      </c>
      <c r="J139" s="16" t="str">
        <f>VLOOKUP(D139,Sheet2!B:H,7,0)</f>
        <v>共青团员</v>
      </c>
      <c r="K139" s="16" t="str">
        <f>VLOOKUP(D139,Sheet2!B:I,8,0)</f>
        <v>汉族</v>
      </c>
      <c r="L139" s="17" t="s">
        <v>23</v>
      </c>
      <c r="M139" s="17" t="s">
        <v>24</v>
      </c>
      <c r="N139" s="17" t="s">
        <v>174</v>
      </c>
      <c r="O139" s="17" t="s">
        <v>175</v>
      </c>
      <c r="P139" s="17" t="s">
        <v>27</v>
      </c>
      <c r="Q139" s="17" t="s">
        <v>28</v>
      </c>
      <c r="R139" s="17" t="s">
        <v>29</v>
      </c>
      <c r="S139" s="17">
        <v>209</v>
      </c>
      <c r="T139" s="9"/>
    </row>
    <row r="140" spans="1:20" ht="15.95" customHeight="1">
      <c r="A140" s="15" t="s">
        <v>18</v>
      </c>
      <c r="B140" s="3" t="s">
        <v>306</v>
      </c>
      <c r="C140" s="15" t="s">
        <v>20</v>
      </c>
      <c r="D140" s="3" t="s">
        <v>307</v>
      </c>
      <c r="E140" s="16" t="str">
        <f>VLOOKUP(D140,Sheet2!B:C,2,0)</f>
        <v>男</v>
      </c>
      <c r="F140" s="16" t="str">
        <f>VLOOKUP(D140,Sheet2!B:D,3,0)</f>
        <v>20061028</v>
      </c>
      <c r="G140" s="17" t="s">
        <v>22</v>
      </c>
      <c r="H140" s="16" t="str">
        <f t="shared" si="2"/>
        <v>50023********8039</v>
      </c>
      <c r="I140" s="16" t="str">
        <f>VLOOKUP(D140,Sheet2!B:F,5,0)</f>
        <v>500237200610288039</v>
      </c>
      <c r="J140" s="16" t="str">
        <f>VLOOKUP(D140,Sheet2!B:H,7,0)</f>
        <v>群众</v>
      </c>
      <c r="K140" s="16" t="str">
        <f>VLOOKUP(D140,Sheet2!B:I,8,0)</f>
        <v>汉族</v>
      </c>
      <c r="L140" s="17" t="s">
        <v>23</v>
      </c>
      <c r="M140" s="17" t="s">
        <v>24</v>
      </c>
      <c r="N140" s="17" t="s">
        <v>174</v>
      </c>
      <c r="O140" s="17" t="s">
        <v>175</v>
      </c>
      <c r="P140" s="17" t="s">
        <v>27</v>
      </c>
      <c r="Q140" s="17" t="s">
        <v>28</v>
      </c>
      <c r="R140" s="17" t="s">
        <v>29</v>
      </c>
      <c r="S140" s="17">
        <v>208</v>
      </c>
      <c r="T140" s="9"/>
    </row>
    <row r="141" spans="1:20" ht="15.95" customHeight="1">
      <c r="A141" s="15" t="s">
        <v>18</v>
      </c>
      <c r="B141" s="3" t="s">
        <v>308</v>
      </c>
      <c r="C141" s="15" t="s">
        <v>20</v>
      </c>
      <c r="D141" s="3" t="s">
        <v>309</v>
      </c>
      <c r="E141" s="16" t="str">
        <f>VLOOKUP(D141,Sheet2!B:C,2,0)</f>
        <v>男</v>
      </c>
      <c r="F141" s="16" t="str">
        <f>VLOOKUP(D141,Sheet2!B:D,3,0)</f>
        <v>20041214</v>
      </c>
      <c r="G141" s="17" t="s">
        <v>22</v>
      </c>
      <c r="H141" s="16" t="str">
        <f t="shared" si="2"/>
        <v>50022********0011</v>
      </c>
      <c r="I141" s="16" t="str">
        <f>VLOOKUP(D141,Sheet2!B:F,5,0)</f>
        <v>500225200412140011</v>
      </c>
      <c r="J141" s="16" t="str">
        <f>VLOOKUP(D141,Sheet2!B:H,7,0)</f>
        <v>群众</v>
      </c>
      <c r="K141" s="16" t="str">
        <f>VLOOKUP(D141,Sheet2!B:I,8,0)</f>
        <v>汉族</v>
      </c>
      <c r="L141" s="17" t="s">
        <v>23</v>
      </c>
      <c r="M141" s="17" t="s">
        <v>24</v>
      </c>
      <c r="N141" s="17" t="s">
        <v>174</v>
      </c>
      <c r="O141" s="17" t="s">
        <v>175</v>
      </c>
      <c r="P141" s="17" t="s">
        <v>27</v>
      </c>
      <c r="Q141" s="17" t="s">
        <v>28</v>
      </c>
      <c r="R141" s="17" t="s">
        <v>29</v>
      </c>
      <c r="S141" s="17">
        <v>178</v>
      </c>
      <c r="T141" s="9"/>
    </row>
    <row r="142" spans="1:20" ht="15.95" customHeight="1">
      <c r="A142" s="15" t="s">
        <v>18</v>
      </c>
      <c r="B142" s="3" t="s">
        <v>310</v>
      </c>
      <c r="C142" s="15" t="s">
        <v>20</v>
      </c>
      <c r="D142" s="3" t="s">
        <v>311</v>
      </c>
      <c r="E142" s="16" t="str">
        <f>VLOOKUP(D142,Sheet2!B:C,2,0)</f>
        <v>男</v>
      </c>
      <c r="F142" s="16" t="str">
        <f>VLOOKUP(D142,Sheet2!B:D,3,0)</f>
        <v>20031202</v>
      </c>
      <c r="G142" s="17" t="s">
        <v>22</v>
      </c>
      <c r="H142" s="16" t="str">
        <f t="shared" si="2"/>
        <v>50011********4935</v>
      </c>
      <c r="I142" s="16" t="str">
        <f>VLOOKUP(D142,Sheet2!B:F,5,0)</f>
        <v>500116200312024935</v>
      </c>
      <c r="J142" s="16" t="str">
        <f>VLOOKUP(D142,Sheet2!B:H,7,0)</f>
        <v>群众</v>
      </c>
      <c r="K142" s="16" t="str">
        <f>VLOOKUP(D142,Sheet2!B:I,8,0)</f>
        <v>汉族</v>
      </c>
      <c r="L142" s="17" t="s">
        <v>23</v>
      </c>
      <c r="M142" s="17" t="s">
        <v>24</v>
      </c>
      <c r="N142" s="17" t="s">
        <v>174</v>
      </c>
      <c r="O142" s="17" t="s">
        <v>175</v>
      </c>
      <c r="P142" s="17" t="s">
        <v>27</v>
      </c>
      <c r="Q142" s="17" t="s">
        <v>28</v>
      </c>
      <c r="R142" s="17" t="s">
        <v>29</v>
      </c>
      <c r="S142" s="17">
        <v>168</v>
      </c>
      <c r="T142" s="9"/>
    </row>
    <row r="143" spans="1:20" ht="15.95" customHeight="1">
      <c r="A143" s="15" t="s">
        <v>18</v>
      </c>
      <c r="B143" s="3" t="s">
        <v>312</v>
      </c>
      <c r="C143" s="15" t="s">
        <v>20</v>
      </c>
      <c r="D143" s="18" t="s">
        <v>313</v>
      </c>
      <c r="E143" s="16" t="str">
        <f>VLOOKUP(D143,Sheet2!B:C,2,0)</f>
        <v>女</v>
      </c>
      <c r="F143" s="16">
        <f>VLOOKUP(D143,Sheet2!B:D,3,0)</f>
        <v>38361</v>
      </c>
      <c r="G143" s="17" t="s">
        <v>22</v>
      </c>
      <c r="H143" s="16" t="str">
        <f t="shared" si="2"/>
        <v>50023********0446</v>
      </c>
      <c r="I143" s="16" t="str">
        <f>VLOOKUP(D143,Sheet2!B:F,5,0)</f>
        <v>500234200501090446</v>
      </c>
      <c r="J143" s="16" t="str">
        <f>VLOOKUP(D143,Sheet2!B:H,7,0)</f>
        <v>共青团员</v>
      </c>
      <c r="K143" s="16" t="str">
        <f>VLOOKUP(D143,Sheet2!B:I,8,0)</f>
        <v>汉族</v>
      </c>
      <c r="L143" s="17" t="s">
        <v>23</v>
      </c>
      <c r="M143" s="17" t="s">
        <v>24</v>
      </c>
      <c r="N143" s="17" t="s">
        <v>314</v>
      </c>
      <c r="O143" s="17" t="s">
        <v>315</v>
      </c>
      <c r="P143" s="17" t="s">
        <v>27</v>
      </c>
      <c r="Q143" s="17" t="s">
        <v>28</v>
      </c>
      <c r="R143" s="17" t="s">
        <v>29</v>
      </c>
      <c r="S143" s="17">
        <v>439.6</v>
      </c>
      <c r="T143" s="9"/>
    </row>
    <row r="144" spans="1:20" ht="15.95" customHeight="1">
      <c r="A144" s="15" t="s">
        <v>18</v>
      </c>
      <c r="B144" s="3" t="s">
        <v>316</v>
      </c>
      <c r="C144" s="15" t="s">
        <v>20</v>
      </c>
      <c r="D144" s="18" t="s">
        <v>317</v>
      </c>
      <c r="E144" s="16" t="str">
        <f>VLOOKUP(D144,Sheet2!B:C,2,0)</f>
        <v>女</v>
      </c>
      <c r="F144" s="16">
        <f>VLOOKUP(D144,Sheet2!B:D,3,0)</f>
        <v>38565</v>
      </c>
      <c r="G144" s="17" t="s">
        <v>22</v>
      </c>
      <c r="H144" s="16" t="str">
        <f t="shared" si="2"/>
        <v>50010********0023</v>
      </c>
      <c r="I144" s="16" t="str">
        <f>VLOOKUP(D144,Sheet2!B:F,5,0)</f>
        <v>500103200508010023</v>
      </c>
      <c r="J144" s="16" t="str">
        <f>VLOOKUP(D144,Sheet2!B:H,7,0)</f>
        <v>共青团员</v>
      </c>
      <c r="K144" s="16" t="str">
        <f>VLOOKUP(D144,Sheet2!B:I,8,0)</f>
        <v>汉族</v>
      </c>
      <c r="L144" s="17" t="s">
        <v>23</v>
      </c>
      <c r="M144" s="17" t="s">
        <v>24</v>
      </c>
      <c r="N144" s="17" t="s">
        <v>314</v>
      </c>
      <c r="O144" s="17" t="s">
        <v>315</v>
      </c>
      <c r="P144" s="17" t="s">
        <v>27</v>
      </c>
      <c r="Q144" s="17" t="s">
        <v>28</v>
      </c>
      <c r="R144" s="17" t="s">
        <v>29</v>
      </c>
      <c r="S144" s="17">
        <v>435.6</v>
      </c>
      <c r="T144" s="9"/>
    </row>
    <row r="145" spans="1:20" ht="15.95" customHeight="1">
      <c r="A145" s="15" t="s">
        <v>18</v>
      </c>
      <c r="B145" s="3" t="s">
        <v>318</v>
      </c>
      <c r="C145" s="15" t="s">
        <v>20</v>
      </c>
      <c r="D145" s="18" t="s">
        <v>319</v>
      </c>
      <c r="E145" s="16" t="str">
        <f>VLOOKUP(D145,Sheet2!B:C,2,0)</f>
        <v>女</v>
      </c>
      <c r="F145" s="16">
        <f>VLOOKUP(D145,Sheet2!B:D,3,0)</f>
        <v>38405</v>
      </c>
      <c r="G145" s="17" t="s">
        <v>22</v>
      </c>
      <c r="H145" s="16" t="str">
        <f t="shared" si="2"/>
        <v>50011********9209</v>
      </c>
      <c r="I145" s="16" t="str">
        <f>VLOOKUP(D145,Sheet2!B:F,5,0)</f>
        <v>500117200502229209</v>
      </c>
      <c r="J145" s="16" t="str">
        <f>VLOOKUP(D145,Sheet2!B:H,7,0)</f>
        <v>群众</v>
      </c>
      <c r="K145" s="16" t="str">
        <f>VLOOKUP(D145,Sheet2!B:I,8,0)</f>
        <v>汉族</v>
      </c>
      <c r="L145" s="17" t="s">
        <v>23</v>
      </c>
      <c r="M145" s="17" t="s">
        <v>24</v>
      </c>
      <c r="N145" s="17" t="s">
        <v>314</v>
      </c>
      <c r="O145" s="17" t="s">
        <v>315</v>
      </c>
      <c r="P145" s="17" t="s">
        <v>27</v>
      </c>
      <c r="Q145" s="17" t="s">
        <v>28</v>
      </c>
      <c r="R145" s="17" t="s">
        <v>29</v>
      </c>
      <c r="S145" s="17">
        <v>433.6</v>
      </c>
      <c r="T145" s="9"/>
    </row>
    <row r="146" spans="1:20" ht="15.95" customHeight="1">
      <c r="A146" s="15" t="s">
        <v>18</v>
      </c>
      <c r="B146" s="3" t="s">
        <v>320</v>
      </c>
      <c r="C146" s="15" t="s">
        <v>20</v>
      </c>
      <c r="D146" s="18" t="s">
        <v>321</v>
      </c>
      <c r="E146" s="16" t="str">
        <f>VLOOKUP(D146,Sheet2!B:C,2,0)</f>
        <v>女</v>
      </c>
      <c r="F146" s="16">
        <f>VLOOKUP(D146,Sheet2!B:D,3,0)</f>
        <v>38327</v>
      </c>
      <c r="G146" s="17" t="s">
        <v>22</v>
      </c>
      <c r="H146" s="16" t="str">
        <f t="shared" si="2"/>
        <v>50022********7726</v>
      </c>
      <c r="I146" s="16" t="str">
        <f>VLOOKUP(D146,Sheet2!B:F,5,0)</f>
        <v>500227200412067726</v>
      </c>
      <c r="J146" s="16" t="str">
        <f>VLOOKUP(D146,Sheet2!B:H,7,0)</f>
        <v>共青团员</v>
      </c>
      <c r="K146" s="16" t="str">
        <f>VLOOKUP(D146,Sheet2!B:I,8,0)</f>
        <v>汉族</v>
      </c>
      <c r="L146" s="17" t="s">
        <v>23</v>
      </c>
      <c r="M146" s="17" t="s">
        <v>24</v>
      </c>
      <c r="N146" s="17" t="s">
        <v>314</v>
      </c>
      <c r="O146" s="17" t="s">
        <v>315</v>
      </c>
      <c r="P146" s="17" t="s">
        <v>27</v>
      </c>
      <c r="Q146" s="17" t="s">
        <v>28</v>
      </c>
      <c r="R146" s="17" t="s">
        <v>29</v>
      </c>
      <c r="S146" s="17">
        <v>431.6</v>
      </c>
      <c r="T146" s="9"/>
    </row>
    <row r="147" spans="1:20" ht="15.95" customHeight="1">
      <c r="A147" s="15" t="s">
        <v>18</v>
      </c>
      <c r="B147" s="3" t="s">
        <v>322</v>
      </c>
      <c r="C147" s="15" t="s">
        <v>20</v>
      </c>
      <c r="D147" s="18" t="s">
        <v>323</v>
      </c>
      <c r="E147" s="16" t="str">
        <f>VLOOKUP(D147,Sheet2!B:C,2,0)</f>
        <v>男</v>
      </c>
      <c r="F147" s="16">
        <f>VLOOKUP(D147,Sheet2!B:D,3,0)</f>
        <v>38185</v>
      </c>
      <c r="G147" s="17" t="s">
        <v>22</v>
      </c>
      <c r="H147" s="16" t="str">
        <f t="shared" si="2"/>
        <v>50023********4651</v>
      </c>
      <c r="I147" s="16" t="str">
        <f>VLOOKUP(D147,Sheet2!B:F,5,0)</f>
        <v>500234200407174651</v>
      </c>
      <c r="J147" s="16" t="str">
        <f>VLOOKUP(D147,Sheet2!B:H,7,0)</f>
        <v>预备党员</v>
      </c>
      <c r="K147" s="16" t="str">
        <f>VLOOKUP(D147,Sheet2!B:I,8,0)</f>
        <v>汉族</v>
      </c>
      <c r="L147" s="17" t="s">
        <v>23</v>
      </c>
      <c r="M147" s="17" t="s">
        <v>24</v>
      </c>
      <c r="N147" s="17" t="s">
        <v>314</v>
      </c>
      <c r="O147" s="17" t="s">
        <v>315</v>
      </c>
      <c r="P147" s="17" t="s">
        <v>27</v>
      </c>
      <c r="Q147" s="17" t="s">
        <v>28</v>
      </c>
      <c r="R147" s="17" t="s">
        <v>29</v>
      </c>
      <c r="S147" s="17">
        <v>427.6</v>
      </c>
      <c r="T147" s="9"/>
    </row>
    <row r="148" spans="1:20" ht="15.95" customHeight="1">
      <c r="A148" s="15" t="s">
        <v>18</v>
      </c>
      <c r="B148" s="3" t="s">
        <v>324</v>
      </c>
      <c r="C148" s="15" t="s">
        <v>20</v>
      </c>
      <c r="D148" s="18" t="s">
        <v>325</v>
      </c>
      <c r="E148" s="16" t="str">
        <f>VLOOKUP(D148,Sheet2!B:C,2,0)</f>
        <v>女</v>
      </c>
      <c r="F148" s="16">
        <f>VLOOKUP(D148,Sheet2!B:D,3,0)</f>
        <v>38212</v>
      </c>
      <c r="G148" s="17" t="s">
        <v>22</v>
      </c>
      <c r="H148" s="16" t="str">
        <f t="shared" si="2"/>
        <v>50023********7741</v>
      </c>
      <c r="I148" s="16" t="str">
        <f>VLOOKUP(D148,Sheet2!B:F,5,0)</f>
        <v>500233200408137741</v>
      </c>
      <c r="J148" s="16" t="str">
        <f>VLOOKUP(D148,Sheet2!B:H,7,0)</f>
        <v>预备党员</v>
      </c>
      <c r="K148" s="16" t="str">
        <f>VLOOKUP(D148,Sheet2!B:I,8,0)</f>
        <v>汉族</v>
      </c>
      <c r="L148" s="17" t="s">
        <v>23</v>
      </c>
      <c r="M148" s="17" t="s">
        <v>24</v>
      </c>
      <c r="N148" s="17" t="s">
        <v>314</v>
      </c>
      <c r="O148" s="17" t="s">
        <v>315</v>
      </c>
      <c r="P148" s="17" t="s">
        <v>27</v>
      </c>
      <c r="Q148" s="17" t="s">
        <v>28</v>
      </c>
      <c r="R148" s="17" t="s">
        <v>29</v>
      </c>
      <c r="S148" s="17">
        <v>426.6</v>
      </c>
      <c r="T148" s="9"/>
    </row>
    <row r="149" spans="1:20" ht="15.95" customHeight="1">
      <c r="A149" s="15" t="s">
        <v>18</v>
      </c>
      <c r="B149" s="3" t="s">
        <v>326</v>
      </c>
      <c r="C149" s="15" t="s">
        <v>20</v>
      </c>
      <c r="D149" s="18" t="s">
        <v>327</v>
      </c>
      <c r="E149" s="16" t="str">
        <f>VLOOKUP(D149,Sheet2!B:C,2,0)</f>
        <v>女</v>
      </c>
      <c r="F149" s="16">
        <f>VLOOKUP(D149,Sheet2!B:D,3,0)</f>
        <v>38661</v>
      </c>
      <c r="G149" s="17" t="s">
        <v>22</v>
      </c>
      <c r="H149" s="16" t="str">
        <f t="shared" si="2"/>
        <v>50024********182X</v>
      </c>
      <c r="I149" s="16" t="str">
        <f>VLOOKUP(D149,Sheet2!B:F,5,0)</f>
        <v>50024220051105182X</v>
      </c>
      <c r="J149" s="16" t="str">
        <f>VLOOKUP(D149,Sheet2!B:H,7,0)</f>
        <v>群众</v>
      </c>
      <c r="K149" s="16" t="str">
        <f>VLOOKUP(D149,Sheet2!B:I,8,0)</f>
        <v>土家族</v>
      </c>
      <c r="L149" s="17" t="s">
        <v>23</v>
      </c>
      <c r="M149" s="17" t="s">
        <v>24</v>
      </c>
      <c r="N149" s="17" t="s">
        <v>314</v>
      </c>
      <c r="O149" s="17" t="s">
        <v>315</v>
      </c>
      <c r="P149" s="17" t="s">
        <v>27</v>
      </c>
      <c r="Q149" s="17" t="s">
        <v>28</v>
      </c>
      <c r="R149" s="17" t="s">
        <v>29</v>
      </c>
      <c r="S149" s="17">
        <v>426.6</v>
      </c>
      <c r="T149" s="9"/>
    </row>
    <row r="150" spans="1:20" ht="15.95" customHeight="1">
      <c r="A150" s="15" t="s">
        <v>18</v>
      </c>
      <c r="B150" s="3" t="s">
        <v>328</v>
      </c>
      <c r="C150" s="15" t="s">
        <v>20</v>
      </c>
      <c r="D150" s="18" t="s">
        <v>329</v>
      </c>
      <c r="E150" s="16" t="str">
        <f>VLOOKUP(D150,Sheet2!B:C,2,0)</f>
        <v>女</v>
      </c>
      <c r="F150" s="16">
        <f>VLOOKUP(D150,Sheet2!B:D,3,0)</f>
        <v>38455</v>
      </c>
      <c r="G150" s="17" t="s">
        <v>22</v>
      </c>
      <c r="H150" s="16" t="str">
        <f t="shared" si="2"/>
        <v>50038********8743</v>
      </c>
      <c r="I150" s="16" t="str">
        <f>VLOOKUP(D150,Sheet2!B:F,5,0)</f>
        <v>500383200504138743</v>
      </c>
      <c r="J150" s="16" t="str">
        <f>VLOOKUP(D150,Sheet2!B:H,7,0)</f>
        <v>群众</v>
      </c>
      <c r="K150" s="16" t="str">
        <f>VLOOKUP(D150,Sheet2!B:I,8,0)</f>
        <v>汉族</v>
      </c>
      <c r="L150" s="17" t="s">
        <v>23</v>
      </c>
      <c r="M150" s="17" t="s">
        <v>24</v>
      </c>
      <c r="N150" s="17" t="s">
        <v>314</v>
      </c>
      <c r="O150" s="17" t="s">
        <v>315</v>
      </c>
      <c r="P150" s="17" t="s">
        <v>27</v>
      </c>
      <c r="Q150" s="17" t="s">
        <v>28</v>
      </c>
      <c r="R150" s="17" t="s">
        <v>29</v>
      </c>
      <c r="S150" s="17">
        <v>424.6</v>
      </c>
      <c r="T150" s="9"/>
    </row>
    <row r="151" spans="1:20" ht="15.95" customHeight="1">
      <c r="A151" s="15" t="s">
        <v>18</v>
      </c>
      <c r="B151" s="3" t="s">
        <v>330</v>
      </c>
      <c r="C151" s="15" t="s">
        <v>20</v>
      </c>
      <c r="D151" s="18" t="s">
        <v>331</v>
      </c>
      <c r="E151" s="16" t="str">
        <f>VLOOKUP(D151,Sheet2!B:C,2,0)</f>
        <v>女</v>
      </c>
      <c r="F151" s="16">
        <f>VLOOKUP(D151,Sheet2!B:D,3,0)</f>
        <v>38613</v>
      </c>
      <c r="G151" s="17" t="s">
        <v>22</v>
      </c>
      <c r="H151" s="16" t="str">
        <f t="shared" si="2"/>
        <v>50023********3225</v>
      </c>
      <c r="I151" s="16" t="str">
        <f>VLOOKUP(D151,Sheet2!B:F,5,0)</f>
        <v>500234200509183225</v>
      </c>
      <c r="J151" s="16" t="str">
        <f>VLOOKUP(D151,Sheet2!B:H,7,0)</f>
        <v>共青团员</v>
      </c>
      <c r="K151" s="16" t="str">
        <f>VLOOKUP(D151,Sheet2!B:I,8,0)</f>
        <v>汉族</v>
      </c>
      <c r="L151" s="17" t="s">
        <v>23</v>
      </c>
      <c r="M151" s="17" t="s">
        <v>24</v>
      </c>
      <c r="N151" s="17" t="s">
        <v>314</v>
      </c>
      <c r="O151" s="17" t="s">
        <v>315</v>
      </c>
      <c r="P151" s="17" t="s">
        <v>27</v>
      </c>
      <c r="Q151" s="17" t="s">
        <v>28</v>
      </c>
      <c r="R151" s="17" t="s">
        <v>29</v>
      </c>
      <c r="S151" s="17">
        <v>424.1</v>
      </c>
      <c r="T151" s="9"/>
    </row>
    <row r="152" spans="1:20" ht="15.95" customHeight="1">
      <c r="A152" s="15" t="s">
        <v>18</v>
      </c>
      <c r="B152" s="3" t="s">
        <v>332</v>
      </c>
      <c r="C152" s="15" t="s">
        <v>20</v>
      </c>
      <c r="D152" s="18" t="s">
        <v>333</v>
      </c>
      <c r="E152" s="16" t="str">
        <f>VLOOKUP(D152,Sheet2!B:C,2,0)</f>
        <v>女</v>
      </c>
      <c r="F152" s="16">
        <f>VLOOKUP(D152,Sheet2!B:D,3,0)</f>
        <v>38328</v>
      </c>
      <c r="G152" s="17" t="s">
        <v>22</v>
      </c>
      <c r="H152" s="16" t="str">
        <f t="shared" si="2"/>
        <v>43042********0382</v>
      </c>
      <c r="I152" s="16" t="str">
        <f>VLOOKUP(D152,Sheet2!B:F,5,0)</f>
        <v>430426200412070382</v>
      </c>
      <c r="J152" s="16" t="str">
        <f>VLOOKUP(D152,Sheet2!B:H,7,0)</f>
        <v>共青团员</v>
      </c>
      <c r="K152" s="16" t="str">
        <f>VLOOKUP(D152,Sheet2!B:I,8,0)</f>
        <v>汉族</v>
      </c>
      <c r="L152" s="17" t="s">
        <v>23</v>
      </c>
      <c r="M152" s="17" t="s">
        <v>24</v>
      </c>
      <c r="N152" s="17" t="s">
        <v>314</v>
      </c>
      <c r="O152" s="17" t="s">
        <v>315</v>
      </c>
      <c r="P152" s="17" t="s">
        <v>27</v>
      </c>
      <c r="Q152" s="17" t="s">
        <v>28</v>
      </c>
      <c r="R152" s="17" t="s">
        <v>29</v>
      </c>
      <c r="S152" s="17">
        <v>422</v>
      </c>
      <c r="T152" s="9"/>
    </row>
    <row r="153" spans="1:20" ht="15.95" customHeight="1">
      <c r="A153" s="15" t="s">
        <v>18</v>
      </c>
      <c r="B153" s="3" t="s">
        <v>334</v>
      </c>
      <c r="C153" s="15" t="s">
        <v>20</v>
      </c>
      <c r="D153" s="18" t="s">
        <v>335</v>
      </c>
      <c r="E153" s="16" t="str">
        <f>VLOOKUP(D153,Sheet2!B:C,2,0)</f>
        <v>女</v>
      </c>
      <c r="F153" s="16">
        <f>VLOOKUP(D153,Sheet2!B:D,3,0)</f>
        <v>38477</v>
      </c>
      <c r="G153" s="17" t="s">
        <v>22</v>
      </c>
      <c r="H153" s="16" t="str">
        <f t="shared" si="2"/>
        <v>50023********086X</v>
      </c>
      <c r="I153" s="16" t="str">
        <f>VLOOKUP(D153,Sheet2!B:F,5,0)</f>
        <v>50023520050505086X</v>
      </c>
      <c r="J153" s="16" t="str">
        <f>VLOOKUP(D153,Sheet2!B:H,7,0)</f>
        <v>群众</v>
      </c>
      <c r="K153" s="16" t="str">
        <f>VLOOKUP(D153,Sheet2!B:I,8,0)</f>
        <v>汉族</v>
      </c>
      <c r="L153" s="17" t="s">
        <v>23</v>
      </c>
      <c r="M153" s="17" t="s">
        <v>24</v>
      </c>
      <c r="N153" s="17" t="s">
        <v>314</v>
      </c>
      <c r="O153" s="17" t="s">
        <v>315</v>
      </c>
      <c r="P153" s="17" t="s">
        <v>27</v>
      </c>
      <c r="Q153" s="17" t="s">
        <v>28</v>
      </c>
      <c r="R153" s="17" t="s">
        <v>29</v>
      </c>
      <c r="S153" s="17">
        <v>418.6</v>
      </c>
      <c r="T153" s="9"/>
    </row>
    <row r="154" spans="1:20" ht="15.95" customHeight="1">
      <c r="A154" s="15" t="s">
        <v>18</v>
      </c>
      <c r="B154" s="3" t="s">
        <v>336</v>
      </c>
      <c r="C154" s="15" t="s">
        <v>20</v>
      </c>
      <c r="D154" s="18" t="s">
        <v>337</v>
      </c>
      <c r="E154" s="16" t="str">
        <f>VLOOKUP(D154,Sheet2!B:C,2,0)</f>
        <v>女</v>
      </c>
      <c r="F154" s="16">
        <f>VLOOKUP(D154,Sheet2!B:D,3,0)</f>
        <v>38489</v>
      </c>
      <c r="G154" s="17" t="s">
        <v>22</v>
      </c>
      <c r="H154" s="16" t="str">
        <f t="shared" si="2"/>
        <v>50022********0647</v>
      </c>
      <c r="I154" s="16" t="str">
        <f>VLOOKUP(D154,Sheet2!B:F,5,0)</f>
        <v>500223200505170647</v>
      </c>
      <c r="J154" s="16" t="str">
        <f>VLOOKUP(D154,Sheet2!B:H,7,0)</f>
        <v>群众</v>
      </c>
      <c r="K154" s="16" t="str">
        <f>VLOOKUP(D154,Sheet2!B:I,8,0)</f>
        <v>汉族</v>
      </c>
      <c r="L154" s="17" t="s">
        <v>23</v>
      </c>
      <c r="M154" s="17" t="s">
        <v>24</v>
      </c>
      <c r="N154" s="17" t="s">
        <v>314</v>
      </c>
      <c r="O154" s="17" t="s">
        <v>315</v>
      </c>
      <c r="P154" s="17" t="s">
        <v>27</v>
      </c>
      <c r="Q154" s="17" t="s">
        <v>28</v>
      </c>
      <c r="R154" s="17" t="s">
        <v>29</v>
      </c>
      <c r="S154" s="17">
        <v>413.6</v>
      </c>
      <c r="T154" s="9"/>
    </row>
    <row r="155" spans="1:20" ht="15.95" customHeight="1">
      <c r="A155" s="15" t="s">
        <v>18</v>
      </c>
      <c r="B155" s="3" t="s">
        <v>338</v>
      </c>
      <c r="C155" s="15" t="s">
        <v>20</v>
      </c>
      <c r="D155" s="18" t="s">
        <v>339</v>
      </c>
      <c r="E155" s="16" t="str">
        <f>VLOOKUP(D155,Sheet2!B:C,2,0)</f>
        <v>女</v>
      </c>
      <c r="F155" s="16">
        <f>VLOOKUP(D155,Sheet2!B:D,3,0)</f>
        <v>38332</v>
      </c>
      <c r="G155" s="17" t="s">
        <v>22</v>
      </c>
      <c r="H155" s="16" t="str">
        <f t="shared" si="2"/>
        <v>50023********7448</v>
      </c>
      <c r="I155" s="16" t="str">
        <f>VLOOKUP(D155,Sheet2!B:F,5,0)</f>
        <v>500232200412117448</v>
      </c>
      <c r="J155" s="16" t="str">
        <f>VLOOKUP(D155,Sheet2!B:H,7,0)</f>
        <v>共青团员</v>
      </c>
      <c r="K155" s="16" t="str">
        <f>VLOOKUP(D155,Sheet2!B:I,8,0)</f>
        <v>汉族</v>
      </c>
      <c r="L155" s="17" t="s">
        <v>23</v>
      </c>
      <c r="M155" s="17" t="s">
        <v>24</v>
      </c>
      <c r="N155" s="17" t="s">
        <v>314</v>
      </c>
      <c r="O155" s="17" t="s">
        <v>315</v>
      </c>
      <c r="P155" s="17" t="s">
        <v>27</v>
      </c>
      <c r="Q155" s="17" t="s">
        <v>28</v>
      </c>
      <c r="R155" s="17" t="s">
        <v>29</v>
      </c>
      <c r="S155" s="17">
        <v>412.4</v>
      </c>
      <c r="T155" s="9"/>
    </row>
    <row r="156" spans="1:20" ht="15.95" customHeight="1">
      <c r="A156" s="15" t="s">
        <v>18</v>
      </c>
      <c r="B156" s="3" t="s">
        <v>340</v>
      </c>
      <c r="C156" s="15" t="s">
        <v>20</v>
      </c>
      <c r="D156" s="18" t="s">
        <v>341</v>
      </c>
      <c r="E156" s="16" t="str">
        <f>VLOOKUP(D156,Sheet2!B:C,2,0)</f>
        <v>女</v>
      </c>
      <c r="F156" s="16">
        <f>VLOOKUP(D156,Sheet2!B:D,3,0)</f>
        <v>38285</v>
      </c>
      <c r="G156" s="17" t="s">
        <v>22</v>
      </c>
      <c r="H156" s="16" t="str">
        <f t="shared" si="2"/>
        <v>50023********3425</v>
      </c>
      <c r="I156" s="16" t="str">
        <f>VLOOKUP(D156,Sheet2!B:F,5,0)</f>
        <v>500236200410253425</v>
      </c>
      <c r="J156" s="16" t="str">
        <f>VLOOKUP(D156,Sheet2!B:H,7,0)</f>
        <v>群众</v>
      </c>
      <c r="K156" s="16" t="str">
        <f>VLOOKUP(D156,Sheet2!B:I,8,0)</f>
        <v>汉族</v>
      </c>
      <c r="L156" s="17" t="s">
        <v>23</v>
      </c>
      <c r="M156" s="17" t="s">
        <v>24</v>
      </c>
      <c r="N156" s="17" t="s">
        <v>314</v>
      </c>
      <c r="O156" s="17" t="s">
        <v>315</v>
      </c>
      <c r="P156" s="17" t="s">
        <v>27</v>
      </c>
      <c r="Q156" s="17" t="s">
        <v>28</v>
      </c>
      <c r="R156" s="17" t="s">
        <v>29</v>
      </c>
      <c r="S156" s="17">
        <v>411.6</v>
      </c>
      <c r="T156" s="9"/>
    </row>
    <row r="157" spans="1:20" ht="15.95" customHeight="1">
      <c r="A157" s="15" t="s">
        <v>18</v>
      </c>
      <c r="B157" s="3" t="s">
        <v>342</v>
      </c>
      <c r="C157" s="15" t="s">
        <v>20</v>
      </c>
      <c r="D157" s="18" t="s">
        <v>343</v>
      </c>
      <c r="E157" s="16" t="str">
        <f>VLOOKUP(D157,Sheet2!B:C,2,0)</f>
        <v>男</v>
      </c>
      <c r="F157" s="16">
        <f>VLOOKUP(D157,Sheet2!B:D,3,0)</f>
        <v>38164</v>
      </c>
      <c r="G157" s="17" t="s">
        <v>22</v>
      </c>
      <c r="H157" s="16" t="str">
        <f t="shared" si="2"/>
        <v>50011********1112</v>
      </c>
      <c r="I157" s="16" t="str">
        <f>VLOOKUP(D157,Sheet2!B:F,5,0)</f>
        <v>500111200406261112</v>
      </c>
      <c r="J157" s="16" t="str">
        <f>VLOOKUP(D157,Sheet2!B:H,7,0)</f>
        <v>群众</v>
      </c>
      <c r="K157" s="16" t="str">
        <f>VLOOKUP(D157,Sheet2!B:I,8,0)</f>
        <v>汉族</v>
      </c>
      <c r="L157" s="17" t="s">
        <v>23</v>
      </c>
      <c r="M157" s="17" t="s">
        <v>24</v>
      </c>
      <c r="N157" s="17" t="s">
        <v>314</v>
      </c>
      <c r="O157" s="17" t="s">
        <v>315</v>
      </c>
      <c r="P157" s="17" t="s">
        <v>27</v>
      </c>
      <c r="Q157" s="17" t="s">
        <v>28</v>
      </c>
      <c r="R157" s="17" t="s">
        <v>29</v>
      </c>
      <c r="S157" s="17">
        <v>410</v>
      </c>
      <c r="T157" s="9"/>
    </row>
    <row r="158" spans="1:20" ht="15.95" customHeight="1">
      <c r="A158" s="15" t="s">
        <v>18</v>
      </c>
      <c r="B158" s="3" t="s">
        <v>344</v>
      </c>
      <c r="C158" s="15" t="s">
        <v>20</v>
      </c>
      <c r="D158" s="18" t="s">
        <v>345</v>
      </c>
      <c r="E158" s="16" t="str">
        <f>VLOOKUP(D158,Sheet2!B:C,2,0)</f>
        <v>女</v>
      </c>
      <c r="F158" s="16">
        <f>VLOOKUP(D158,Sheet2!B:D,3,0)</f>
        <v>38598</v>
      </c>
      <c r="G158" s="17" t="s">
        <v>22</v>
      </c>
      <c r="H158" s="16" t="str">
        <f t="shared" si="2"/>
        <v>50022********542X</v>
      </c>
      <c r="I158" s="16" t="str">
        <f>VLOOKUP(D158,Sheet2!B:F,5,0)</f>
        <v>50022220050903542X</v>
      </c>
      <c r="J158" s="16" t="str">
        <f>VLOOKUP(D158,Sheet2!B:H,7,0)</f>
        <v>共青团员</v>
      </c>
      <c r="K158" s="16" t="str">
        <f>VLOOKUP(D158,Sheet2!B:I,8,0)</f>
        <v>汉族</v>
      </c>
      <c r="L158" s="17" t="s">
        <v>23</v>
      </c>
      <c r="M158" s="17" t="s">
        <v>24</v>
      </c>
      <c r="N158" s="17" t="s">
        <v>314</v>
      </c>
      <c r="O158" s="17" t="s">
        <v>315</v>
      </c>
      <c r="P158" s="17" t="s">
        <v>27</v>
      </c>
      <c r="Q158" s="17" t="s">
        <v>28</v>
      </c>
      <c r="R158" s="17" t="s">
        <v>29</v>
      </c>
      <c r="S158" s="17">
        <v>407</v>
      </c>
      <c r="T158" s="9"/>
    </row>
    <row r="159" spans="1:20" ht="15.95" customHeight="1">
      <c r="A159" s="15" t="s">
        <v>18</v>
      </c>
      <c r="B159" s="3" t="s">
        <v>346</v>
      </c>
      <c r="C159" s="15" t="s">
        <v>20</v>
      </c>
      <c r="D159" s="18" t="s">
        <v>347</v>
      </c>
      <c r="E159" s="16" t="str">
        <f>VLOOKUP(D159,Sheet2!B:C,2,0)</f>
        <v>男</v>
      </c>
      <c r="F159" s="16">
        <f>VLOOKUP(D159,Sheet2!B:D,3,0)</f>
        <v>38542</v>
      </c>
      <c r="G159" s="17" t="s">
        <v>22</v>
      </c>
      <c r="H159" s="16" t="str">
        <f t="shared" si="2"/>
        <v>50023********1817</v>
      </c>
      <c r="I159" s="16" t="str">
        <f>VLOOKUP(D159,Sheet2!B:F,5,0)</f>
        <v>500235200507091817</v>
      </c>
      <c r="J159" s="16" t="str">
        <f>VLOOKUP(D159,Sheet2!B:H,7,0)</f>
        <v>预备党员</v>
      </c>
      <c r="K159" s="16" t="str">
        <f>VLOOKUP(D159,Sheet2!B:I,8,0)</f>
        <v>汉族</v>
      </c>
      <c r="L159" s="17" t="s">
        <v>23</v>
      </c>
      <c r="M159" s="17" t="s">
        <v>24</v>
      </c>
      <c r="N159" s="17" t="s">
        <v>314</v>
      </c>
      <c r="O159" s="17" t="s">
        <v>315</v>
      </c>
      <c r="P159" s="17" t="s">
        <v>27</v>
      </c>
      <c r="Q159" s="17" t="s">
        <v>28</v>
      </c>
      <c r="R159" s="17" t="s">
        <v>29</v>
      </c>
      <c r="S159" s="17">
        <v>406.6</v>
      </c>
      <c r="T159" s="9"/>
    </row>
    <row r="160" spans="1:20" ht="15.95" customHeight="1">
      <c r="A160" s="15" t="s">
        <v>18</v>
      </c>
      <c r="B160" s="3" t="s">
        <v>348</v>
      </c>
      <c r="C160" s="15" t="s">
        <v>20</v>
      </c>
      <c r="D160" s="18" t="s">
        <v>349</v>
      </c>
      <c r="E160" s="16" t="str">
        <f>VLOOKUP(D160,Sheet2!B:C,2,0)</f>
        <v>女</v>
      </c>
      <c r="F160" s="16">
        <f>VLOOKUP(D160,Sheet2!B:D,3,0)</f>
        <v>38280</v>
      </c>
      <c r="G160" s="17" t="s">
        <v>22</v>
      </c>
      <c r="H160" s="16" t="str">
        <f t="shared" si="2"/>
        <v>50023********5323</v>
      </c>
      <c r="I160" s="16" t="str">
        <f>VLOOKUP(D160,Sheet2!B:F,5,0)</f>
        <v>500237200410205323</v>
      </c>
      <c r="J160" s="16" t="str">
        <f>VLOOKUP(D160,Sheet2!B:H,7,0)</f>
        <v>共青团员</v>
      </c>
      <c r="K160" s="16" t="str">
        <f>VLOOKUP(D160,Sheet2!B:I,8,0)</f>
        <v>汉族</v>
      </c>
      <c r="L160" s="17" t="s">
        <v>23</v>
      </c>
      <c r="M160" s="17" t="s">
        <v>24</v>
      </c>
      <c r="N160" s="17" t="s">
        <v>314</v>
      </c>
      <c r="O160" s="17" t="s">
        <v>315</v>
      </c>
      <c r="P160" s="17" t="s">
        <v>27</v>
      </c>
      <c r="Q160" s="17" t="s">
        <v>28</v>
      </c>
      <c r="R160" s="17" t="s">
        <v>29</v>
      </c>
      <c r="S160" s="17">
        <v>402.6</v>
      </c>
      <c r="T160" s="9"/>
    </row>
    <row r="161" spans="1:20" ht="15.95" customHeight="1">
      <c r="A161" s="15" t="s">
        <v>18</v>
      </c>
      <c r="B161" s="3" t="s">
        <v>350</v>
      </c>
      <c r="C161" s="15" t="s">
        <v>20</v>
      </c>
      <c r="D161" s="18" t="s">
        <v>351</v>
      </c>
      <c r="E161" s="16" t="str">
        <f>VLOOKUP(D161,Sheet2!B:C,2,0)</f>
        <v>女</v>
      </c>
      <c r="F161" s="16">
        <f>VLOOKUP(D161,Sheet2!B:D,3,0)</f>
        <v>38115</v>
      </c>
      <c r="G161" s="17" t="s">
        <v>22</v>
      </c>
      <c r="H161" s="16" t="str">
        <f t="shared" si="2"/>
        <v>50022********226X</v>
      </c>
      <c r="I161" s="16" t="str">
        <f>VLOOKUP(D161,Sheet2!B:F,5,0)</f>
        <v>50022620040508226X</v>
      </c>
      <c r="J161" s="16" t="str">
        <f>VLOOKUP(D161,Sheet2!B:H,7,0)</f>
        <v>共青团员</v>
      </c>
      <c r="K161" s="16" t="str">
        <f>VLOOKUP(D161,Sheet2!B:I,8,0)</f>
        <v>汉族</v>
      </c>
      <c r="L161" s="17" t="s">
        <v>23</v>
      </c>
      <c r="M161" s="17" t="s">
        <v>24</v>
      </c>
      <c r="N161" s="17" t="s">
        <v>314</v>
      </c>
      <c r="O161" s="17" t="s">
        <v>315</v>
      </c>
      <c r="P161" s="17" t="s">
        <v>27</v>
      </c>
      <c r="Q161" s="17" t="s">
        <v>28</v>
      </c>
      <c r="R161" s="17" t="s">
        <v>29</v>
      </c>
      <c r="S161" s="17">
        <v>400.6</v>
      </c>
      <c r="T161" s="9"/>
    </row>
    <row r="162" spans="1:20" ht="15.95" customHeight="1">
      <c r="A162" s="15" t="s">
        <v>18</v>
      </c>
      <c r="B162" s="3" t="s">
        <v>352</v>
      </c>
      <c r="C162" s="15" t="s">
        <v>20</v>
      </c>
      <c r="D162" s="18" t="s">
        <v>353</v>
      </c>
      <c r="E162" s="16" t="str">
        <f>VLOOKUP(D162,Sheet2!B:C,2,0)</f>
        <v>男</v>
      </c>
      <c r="F162" s="16">
        <f>VLOOKUP(D162,Sheet2!B:D,3,0)</f>
        <v>38222</v>
      </c>
      <c r="G162" s="17" t="s">
        <v>22</v>
      </c>
      <c r="H162" s="16" t="str">
        <f t="shared" si="2"/>
        <v>50038********437X</v>
      </c>
      <c r="I162" s="16" t="str">
        <f>VLOOKUP(D162,Sheet2!B:F,5,0)</f>
        <v>50038120040823437X</v>
      </c>
      <c r="J162" s="16" t="str">
        <f>VLOOKUP(D162,Sheet2!B:H,7,0)</f>
        <v>群众</v>
      </c>
      <c r="K162" s="16" t="str">
        <f>VLOOKUP(D162,Sheet2!B:I,8,0)</f>
        <v>汉族</v>
      </c>
      <c r="L162" s="17" t="s">
        <v>23</v>
      </c>
      <c r="M162" s="17" t="s">
        <v>24</v>
      </c>
      <c r="N162" s="17" t="s">
        <v>314</v>
      </c>
      <c r="O162" s="17" t="s">
        <v>315</v>
      </c>
      <c r="P162" s="17" t="s">
        <v>27</v>
      </c>
      <c r="Q162" s="17" t="s">
        <v>28</v>
      </c>
      <c r="R162" s="17" t="s">
        <v>29</v>
      </c>
      <c r="S162" s="17">
        <v>396.9</v>
      </c>
      <c r="T162" s="9"/>
    </row>
    <row r="163" spans="1:20" ht="15.95" customHeight="1">
      <c r="A163" s="15" t="s">
        <v>18</v>
      </c>
      <c r="B163" s="3" t="s">
        <v>354</v>
      </c>
      <c r="C163" s="15" t="s">
        <v>20</v>
      </c>
      <c r="D163" s="18" t="s">
        <v>355</v>
      </c>
      <c r="E163" s="16" t="str">
        <f>VLOOKUP(D163,Sheet2!B:C,2,0)</f>
        <v>男</v>
      </c>
      <c r="F163" s="16">
        <f>VLOOKUP(D163,Sheet2!B:D,3,0)</f>
        <v>38507</v>
      </c>
      <c r="G163" s="17" t="s">
        <v>22</v>
      </c>
      <c r="H163" s="16" t="str">
        <f t="shared" si="2"/>
        <v>50023********6651</v>
      </c>
      <c r="I163" s="16" t="str">
        <f>VLOOKUP(D163,Sheet2!B:F,5,0)</f>
        <v>500235200506046651</v>
      </c>
      <c r="J163" s="16" t="str">
        <f>VLOOKUP(D163,Sheet2!B:H,7,0)</f>
        <v>群众</v>
      </c>
      <c r="K163" s="16" t="str">
        <f>VLOOKUP(D163,Sheet2!B:I,8,0)</f>
        <v>汉族</v>
      </c>
      <c r="L163" s="17" t="s">
        <v>23</v>
      </c>
      <c r="M163" s="17" t="s">
        <v>24</v>
      </c>
      <c r="N163" s="17" t="s">
        <v>314</v>
      </c>
      <c r="O163" s="17" t="s">
        <v>315</v>
      </c>
      <c r="P163" s="17" t="s">
        <v>27</v>
      </c>
      <c r="Q163" s="17" t="s">
        <v>28</v>
      </c>
      <c r="R163" s="17" t="s">
        <v>29</v>
      </c>
      <c r="S163" s="17">
        <v>396.3</v>
      </c>
      <c r="T163" s="9"/>
    </row>
    <row r="164" spans="1:20" ht="15.95" customHeight="1">
      <c r="A164" s="15" t="s">
        <v>18</v>
      </c>
      <c r="B164" s="3" t="s">
        <v>356</v>
      </c>
      <c r="C164" s="15" t="s">
        <v>20</v>
      </c>
      <c r="D164" s="18" t="s">
        <v>357</v>
      </c>
      <c r="E164" s="16" t="str">
        <f>VLOOKUP(D164,Sheet2!B:C,2,0)</f>
        <v>女</v>
      </c>
      <c r="F164" s="16">
        <f>VLOOKUP(D164,Sheet2!B:D,3,0)</f>
        <v>38199</v>
      </c>
      <c r="G164" s="17" t="s">
        <v>22</v>
      </c>
      <c r="H164" s="16" t="str">
        <f t="shared" si="2"/>
        <v>50038********846X</v>
      </c>
      <c r="I164" s="16" t="str">
        <f>VLOOKUP(D164,Sheet2!B:F,5,0)</f>
        <v>50038320040731846X</v>
      </c>
      <c r="J164" s="16" t="str">
        <f>VLOOKUP(D164,Sheet2!B:H,7,0)</f>
        <v>群众</v>
      </c>
      <c r="K164" s="16" t="str">
        <f>VLOOKUP(D164,Sheet2!B:I,8,0)</f>
        <v>汉族</v>
      </c>
      <c r="L164" s="17" t="s">
        <v>23</v>
      </c>
      <c r="M164" s="17" t="s">
        <v>24</v>
      </c>
      <c r="N164" s="17" t="s">
        <v>314</v>
      </c>
      <c r="O164" s="17" t="s">
        <v>315</v>
      </c>
      <c r="P164" s="17" t="s">
        <v>27</v>
      </c>
      <c r="Q164" s="17" t="s">
        <v>28</v>
      </c>
      <c r="R164" s="17" t="s">
        <v>29</v>
      </c>
      <c r="S164" s="17">
        <v>396</v>
      </c>
      <c r="T164" s="9"/>
    </row>
    <row r="165" spans="1:20" ht="15.95" customHeight="1">
      <c r="A165" s="15" t="s">
        <v>18</v>
      </c>
      <c r="B165" s="3" t="s">
        <v>358</v>
      </c>
      <c r="C165" s="15" t="s">
        <v>20</v>
      </c>
      <c r="D165" s="18" t="s">
        <v>359</v>
      </c>
      <c r="E165" s="16" t="str">
        <f>VLOOKUP(D165,Sheet2!B:C,2,0)</f>
        <v>女</v>
      </c>
      <c r="F165" s="16">
        <f>VLOOKUP(D165,Sheet2!B:D,3,0)</f>
        <v>38250</v>
      </c>
      <c r="G165" s="17" t="s">
        <v>22</v>
      </c>
      <c r="H165" s="16" t="str">
        <f t="shared" si="2"/>
        <v>50023********4685</v>
      </c>
      <c r="I165" s="16" t="str">
        <f>VLOOKUP(D165,Sheet2!B:F,5,0)</f>
        <v>500236200409204685</v>
      </c>
      <c r="J165" s="16" t="str">
        <f>VLOOKUP(D165,Sheet2!B:H,7,0)</f>
        <v>共青团员</v>
      </c>
      <c r="K165" s="16" t="str">
        <f>VLOOKUP(D165,Sheet2!B:I,8,0)</f>
        <v>汉族</v>
      </c>
      <c r="L165" s="17" t="s">
        <v>23</v>
      </c>
      <c r="M165" s="17" t="s">
        <v>24</v>
      </c>
      <c r="N165" s="17" t="s">
        <v>314</v>
      </c>
      <c r="O165" s="17" t="s">
        <v>315</v>
      </c>
      <c r="P165" s="17" t="s">
        <v>27</v>
      </c>
      <c r="Q165" s="17" t="s">
        <v>28</v>
      </c>
      <c r="R165" s="17" t="s">
        <v>29</v>
      </c>
      <c r="S165" s="17">
        <v>389.6</v>
      </c>
      <c r="T165" s="9"/>
    </row>
    <row r="166" spans="1:20" ht="15.95" customHeight="1">
      <c r="A166" s="15" t="s">
        <v>18</v>
      </c>
      <c r="B166" s="3" t="s">
        <v>360</v>
      </c>
      <c r="C166" s="15" t="s">
        <v>20</v>
      </c>
      <c r="D166" s="18" t="s">
        <v>361</v>
      </c>
      <c r="E166" s="16" t="str">
        <f>VLOOKUP(D166,Sheet2!B:C,2,0)</f>
        <v>女</v>
      </c>
      <c r="F166" s="16">
        <f>VLOOKUP(D166,Sheet2!B:D,3,0)</f>
        <v>38078</v>
      </c>
      <c r="G166" s="17" t="s">
        <v>22</v>
      </c>
      <c r="H166" s="16" t="str">
        <f t="shared" si="2"/>
        <v>50023********8243</v>
      </c>
      <c r="I166" s="16" t="str">
        <f>VLOOKUP(D166,Sheet2!B:F,5,0)</f>
        <v>500233200404018243</v>
      </c>
      <c r="J166" s="16" t="str">
        <f>VLOOKUP(D166,Sheet2!B:H,7,0)</f>
        <v>预备党员</v>
      </c>
      <c r="K166" s="16" t="str">
        <f>VLOOKUP(D166,Sheet2!B:I,8,0)</f>
        <v>汉族</v>
      </c>
      <c r="L166" s="17" t="s">
        <v>23</v>
      </c>
      <c r="M166" s="17" t="s">
        <v>24</v>
      </c>
      <c r="N166" s="17" t="s">
        <v>314</v>
      </c>
      <c r="O166" s="17" t="s">
        <v>315</v>
      </c>
      <c r="P166" s="17" t="s">
        <v>27</v>
      </c>
      <c r="Q166" s="17" t="s">
        <v>28</v>
      </c>
      <c r="R166" s="17" t="s">
        <v>29</v>
      </c>
      <c r="S166" s="17">
        <v>387.4</v>
      </c>
      <c r="T166" s="9"/>
    </row>
    <row r="167" spans="1:20" ht="15.95" customHeight="1">
      <c r="A167" s="15" t="s">
        <v>18</v>
      </c>
      <c r="B167" s="3" t="s">
        <v>362</v>
      </c>
      <c r="C167" s="15" t="s">
        <v>20</v>
      </c>
      <c r="D167" s="18" t="s">
        <v>363</v>
      </c>
      <c r="E167" s="16" t="str">
        <f>VLOOKUP(D167,Sheet2!B:C,2,0)</f>
        <v>女</v>
      </c>
      <c r="F167" s="16">
        <f>VLOOKUP(D167,Sheet2!B:D,3,0)</f>
        <v>38512</v>
      </c>
      <c r="G167" s="17" t="s">
        <v>22</v>
      </c>
      <c r="H167" s="16" t="str">
        <f t="shared" si="2"/>
        <v>50022********7422</v>
      </c>
      <c r="I167" s="16" t="str">
        <f>VLOOKUP(D167,Sheet2!B:F,5,0)</f>
        <v>500222200506097422</v>
      </c>
      <c r="J167" s="16" t="str">
        <f>VLOOKUP(D167,Sheet2!B:H,7,0)</f>
        <v>群众</v>
      </c>
      <c r="K167" s="16" t="str">
        <f>VLOOKUP(D167,Sheet2!B:I,8,0)</f>
        <v>汉族</v>
      </c>
      <c r="L167" s="17" t="s">
        <v>23</v>
      </c>
      <c r="M167" s="17" t="s">
        <v>24</v>
      </c>
      <c r="N167" s="17" t="s">
        <v>314</v>
      </c>
      <c r="O167" s="17" t="s">
        <v>315</v>
      </c>
      <c r="P167" s="17" t="s">
        <v>27</v>
      </c>
      <c r="Q167" s="17" t="s">
        <v>28</v>
      </c>
      <c r="R167" s="17" t="s">
        <v>29</v>
      </c>
      <c r="S167" s="17">
        <v>383.6</v>
      </c>
      <c r="T167" s="9"/>
    </row>
    <row r="168" spans="1:20" ht="15.95" customHeight="1">
      <c r="A168" s="15" t="s">
        <v>18</v>
      </c>
      <c r="B168" s="3" t="s">
        <v>364</v>
      </c>
      <c r="C168" s="15" t="s">
        <v>20</v>
      </c>
      <c r="D168" s="18" t="s">
        <v>365</v>
      </c>
      <c r="E168" s="16" t="str">
        <f>VLOOKUP(D168,Sheet2!B:C,2,0)</f>
        <v>女</v>
      </c>
      <c r="F168" s="16">
        <f>VLOOKUP(D168,Sheet2!B:D,3,0)</f>
        <v>38364</v>
      </c>
      <c r="G168" s="17" t="s">
        <v>22</v>
      </c>
      <c r="H168" s="16" t="str">
        <f t="shared" si="2"/>
        <v>50022********3740</v>
      </c>
      <c r="I168" s="16" t="str">
        <f>VLOOKUP(D168,Sheet2!B:F,5,0)</f>
        <v>500222200501123740</v>
      </c>
      <c r="J168" s="16" t="str">
        <f>VLOOKUP(D168,Sheet2!B:H,7,0)</f>
        <v>群众</v>
      </c>
      <c r="K168" s="16" t="str">
        <f>VLOOKUP(D168,Sheet2!B:I,8,0)</f>
        <v>汉族</v>
      </c>
      <c r="L168" s="17" t="s">
        <v>23</v>
      </c>
      <c r="M168" s="17" t="s">
        <v>24</v>
      </c>
      <c r="N168" s="17" t="s">
        <v>314</v>
      </c>
      <c r="O168" s="17" t="s">
        <v>315</v>
      </c>
      <c r="P168" s="17" t="s">
        <v>27</v>
      </c>
      <c r="Q168" s="17" t="s">
        <v>28</v>
      </c>
      <c r="R168" s="17" t="s">
        <v>29</v>
      </c>
      <c r="S168" s="17">
        <v>383</v>
      </c>
      <c r="T168" s="9"/>
    </row>
    <row r="169" spans="1:20" ht="15.95" customHeight="1">
      <c r="A169" s="15" t="s">
        <v>18</v>
      </c>
      <c r="B169" s="3" t="s">
        <v>366</v>
      </c>
      <c r="C169" s="15" t="s">
        <v>20</v>
      </c>
      <c r="D169" s="18" t="s">
        <v>367</v>
      </c>
      <c r="E169" s="16" t="str">
        <f>VLOOKUP(D169,Sheet2!B:C,2,0)</f>
        <v>男</v>
      </c>
      <c r="F169" s="16">
        <f>VLOOKUP(D169,Sheet2!B:D,3,0)</f>
        <v>39072</v>
      </c>
      <c r="G169" s="17" t="s">
        <v>22</v>
      </c>
      <c r="H169" s="16" t="str">
        <f t="shared" si="2"/>
        <v>50023********259X</v>
      </c>
      <c r="I169" s="16" t="str">
        <f>VLOOKUP(D169,Sheet2!B:F,5,0)</f>
        <v>50023420061221259X</v>
      </c>
      <c r="J169" s="16" t="str">
        <f>VLOOKUP(D169,Sheet2!B:H,7,0)</f>
        <v>群众</v>
      </c>
      <c r="K169" s="16" t="str">
        <f>VLOOKUP(D169,Sheet2!B:I,8,0)</f>
        <v>汉族</v>
      </c>
      <c r="L169" s="17" t="s">
        <v>23</v>
      </c>
      <c r="M169" s="17" t="s">
        <v>24</v>
      </c>
      <c r="N169" s="17" t="s">
        <v>314</v>
      </c>
      <c r="O169" s="17" t="s">
        <v>315</v>
      </c>
      <c r="P169" s="17" t="s">
        <v>27</v>
      </c>
      <c r="Q169" s="17" t="s">
        <v>28</v>
      </c>
      <c r="R169" s="17" t="s">
        <v>29</v>
      </c>
      <c r="S169" s="17">
        <v>381.1</v>
      </c>
      <c r="T169" s="9"/>
    </row>
    <row r="170" spans="1:20" ht="15.95" customHeight="1">
      <c r="A170" s="15" t="s">
        <v>18</v>
      </c>
      <c r="B170" s="3" t="s">
        <v>368</v>
      </c>
      <c r="C170" s="15" t="s">
        <v>20</v>
      </c>
      <c r="D170" s="18" t="s">
        <v>369</v>
      </c>
      <c r="E170" s="16" t="str">
        <f>VLOOKUP(D170,Sheet2!B:C,2,0)</f>
        <v>女</v>
      </c>
      <c r="F170" s="16">
        <f>VLOOKUP(D170,Sheet2!B:D,3,0)</f>
        <v>38163</v>
      </c>
      <c r="G170" s="17" t="s">
        <v>22</v>
      </c>
      <c r="H170" s="16" t="str">
        <f t="shared" si="2"/>
        <v>50022********6360</v>
      </c>
      <c r="I170" s="16" t="str">
        <f>VLOOKUP(D170,Sheet2!B:F,5,0)</f>
        <v>500227200406256360</v>
      </c>
      <c r="J170" s="16" t="str">
        <f>VLOOKUP(D170,Sheet2!B:H,7,0)</f>
        <v>群众</v>
      </c>
      <c r="K170" s="16" t="str">
        <f>VLOOKUP(D170,Sheet2!B:I,8,0)</f>
        <v>汉族</v>
      </c>
      <c r="L170" s="17" t="s">
        <v>23</v>
      </c>
      <c r="M170" s="17" t="s">
        <v>24</v>
      </c>
      <c r="N170" s="17" t="s">
        <v>314</v>
      </c>
      <c r="O170" s="17" t="s">
        <v>315</v>
      </c>
      <c r="P170" s="17" t="s">
        <v>27</v>
      </c>
      <c r="Q170" s="17" t="s">
        <v>28</v>
      </c>
      <c r="R170" s="17" t="s">
        <v>29</v>
      </c>
      <c r="S170" s="17">
        <v>380.6</v>
      </c>
      <c r="T170" s="9"/>
    </row>
    <row r="171" spans="1:20" ht="15.95" customHeight="1">
      <c r="A171" s="15" t="s">
        <v>18</v>
      </c>
      <c r="B171" s="3" t="s">
        <v>370</v>
      </c>
      <c r="C171" s="15" t="s">
        <v>20</v>
      </c>
      <c r="D171" s="18" t="s">
        <v>371</v>
      </c>
      <c r="E171" s="16" t="str">
        <f>VLOOKUP(D171,Sheet2!B:C,2,0)</f>
        <v>女</v>
      </c>
      <c r="F171" s="16">
        <f>VLOOKUP(D171,Sheet2!B:D,3,0)</f>
        <v>38254</v>
      </c>
      <c r="G171" s="17" t="s">
        <v>22</v>
      </c>
      <c r="H171" s="16" t="str">
        <f t="shared" si="2"/>
        <v>52213********8228</v>
      </c>
      <c r="I171" s="16" t="str">
        <f>VLOOKUP(D171,Sheet2!B:F,5,0)</f>
        <v>522132200409248228</v>
      </c>
      <c r="J171" s="16" t="str">
        <f>VLOOKUP(D171,Sheet2!B:H,7,0)</f>
        <v>群众</v>
      </c>
      <c r="K171" s="16" t="str">
        <f>VLOOKUP(D171,Sheet2!B:I,8,0)</f>
        <v>汉族</v>
      </c>
      <c r="L171" s="17" t="s">
        <v>23</v>
      </c>
      <c r="M171" s="17" t="s">
        <v>24</v>
      </c>
      <c r="N171" s="17" t="s">
        <v>314</v>
      </c>
      <c r="O171" s="17" t="s">
        <v>315</v>
      </c>
      <c r="P171" s="17" t="s">
        <v>27</v>
      </c>
      <c r="Q171" s="17" t="s">
        <v>28</v>
      </c>
      <c r="R171" s="17" t="s">
        <v>29</v>
      </c>
      <c r="S171" s="17">
        <v>379.2</v>
      </c>
      <c r="T171" s="9"/>
    </row>
    <row r="172" spans="1:20" ht="15.95" customHeight="1">
      <c r="A172" s="15" t="s">
        <v>18</v>
      </c>
      <c r="B172" s="3" t="s">
        <v>372</v>
      </c>
      <c r="C172" s="15" t="s">
        <v>20</v>
      </c>
      <c r="D172" s="18" t="s">
        <v>373</v>
      </c>
      <c r="E172" s="16" t="str">
        <f>VLOOKUP(D172,Sheet2!B:C,2,0)</f>
        <v>男</v>
      </c>
      <c r="F172" s="16">
        <f>VLOOKUP(D172,Sheet2!B:D,3,0)</f>
        <v>38271</v>
      </c>
      <c r="G172" s="17" t="s">
        <v>22</v>
      </c>
      <c r="H172" s="16" t="str">
        <f t="shared" si="2"/>
        <v>50022********6158</v>
      </c>
      <c r="I172" s="16" t="str">
        <f>VLOOKUP(D172,Sheet2!B:F,5,0)</f>
        <v>500222200410116158</v>
      </c>
      <c r="J172" s="16" t="str">
        <f>VLOOKUP(D172,Sheet2!B:H,7,0)</f>
        <v>群众</v>
      </c>
      <c r="K172" s="16" t="str">
        <f>VLOOKUP(D172,Sheet2!B:I,8,0)</f>
        <v>汉族</v>
      </c>
      <c r="L172" s="17" t="s">
        <v>23</v>
      </c>
      <c r="M172" s="17" t="s">
        <v>24</v>
      </c>
      <c r="N172" s="17" t="s">
        <v>314</v>
      </c>
      <c r="O172" s="17" t="s">
        <v>315</v>
      </c>
      <c r="P172" s="17" t="s">
        <v>27</v>
      </c>
      <c r="Q172" s="17" t="s">
        <v>28</v>
      </c>
      <c r="R172" s="17" t="s">
        <v>29</v>
      </c>
      <c r="S172" s="17">
        <v>378.2</v>
      </c>
      <c r="T172" s="9"/>
    </row>
    <row r="173" spans="1:20" ht="15.95" customHeight="1">
      <c r="A173" s="15" t="s">
        <v>18</v>
      </c>
      <c r="B173" s="3" t="s">
        <v>374</v>
      </c>
      <c r="C173" s="15" t="s">
        <v>20</v>
      </c>
      <c r="D173" s="18" t="s">
        <v>375</v>
      </c>
      <c r="E173" s="16" t="str">
        <f>VLOOKUP(D173,Sheet2!B:C,2,0)</f>
        <v>女</v>
      </c>
      <c r="F173" s="16">
        <f>VLOOKUP(D173,Sheet2!B:D,3,0)</f>
        <v>38511</v>
      </c>
      <c r="G173" s="17" t="s">
        <v>22</v>
      </c>
      <c r="H173" s="16" t="str">
        <f t="shared" si="2"/>
        <v>50023********8708</v>
      </c>
      <c r="I173" s="16" t="str">
        <f>VLOOKUP(D173,Sheet2!B:F,5,0)</f>
        <v>500234200506088708</v>
      </c>
      <c r="J173" s="16" t="str">
        <f>VLOOKUP(D173,Sheet2!B:H,7,0)</f>
        <v>共青团员</v>
      </c>
      <c r="K173" s="16" t="str">
        <f>VLOOKUP(D173,Sheet2!B:I,8,0)</f>
        <v>汉族</v>
      </c>
      <c r="L173" s="17" t="s">
        <v>23</v>
      </c>
      <c r="M173" s="17" t="s">
        <v>24</v>
      </c>
      <c r="N173" s="17" t="s">
        <v>314</v>
      </c>
      <c r="O173" s="17" t="s">
        <v>315</v>
      </c>
      <c r="P173" s="17" t="s">
        <v>27</v>
      </c>
      <c r="Q173" s="17" t="s">
        <v>28</v>
      </c>
      <c r="R173" s="17" t="s">
        <v>29</v>
      </c>
      <c r="S173" s="17">
        <v>374.6</v>
      </c>
      <c r="T173" s="9"/>
    </row>
    <row r="174" spans="1:20" ht="15.95" customHeight="1">
      <c r="A174" s="15" t="s">
        <v>18</v>
      </c>
      <c r="B174" s="3" t="s">
        <v>376</v>
      </c>
      <c r="C174" s="15" t="s">
        <v>20</v>
      </c>
      <c r="D174" s="18" t="s">
        <v>377</v>
      </c>
      <c r="E174" s="16" t="str">
        <f>VLOOKUP(D174,Sheet2!B:C,2,0)</f>
        <v>女</v>
      </c>
      <c r="F174" s="16">
        <f>VLOOKUP(D174,Sheet2!B:D,3,0)</f>
        <v>39330</v>
      </c>
      <c r="G174" s="17" t="s">
        <v>22</v>
      </c>
      <c r="H174" s="16" t="str">
        <f t="shared" si="2"/>
        <v>50023********0389</v>
      </c>
      <c r="I174" s="16" t="str">
        <f>VLOOKUP(D174,Sheet2!B:F,5,0)</f>
        <v>500237200709050389</v>
      </c>
      <c r="J174" s="16" t="str">
        <f>VLOOKUP(D174,Sheet2!B:H,7,0)</f>
        <v>群众</v>
      </c>
      <c r="K174" s="16" t="str">
        <f>VLOOKUP(D174,Sheet2!B:I,8,0)</f>
        <v>汉族</v>
      </c>
      <c r="L174" s="17" t="s">
        <v>23</v>
      </c>
      <c r="M174" s="17" t="s">
        <v>24</v>
      </c>
      <c r="N174" s="17" t="s">
        <v>314</v>
      </c>
      <c r="O174" s="17" t="s">
        <v>315</v>
      </c>
      <c r="P174" s="17" t="s">
        <v>27</v>
      </c>
      <c r="Q174" s="17" t="s">
        <v>28</v>
      </c>
      <c r="R174" s="17" t="s">
        <v>29</v>
      </c>
      <c r="S174" s="17">
        <v>372.1</v>
      </c>
      <c r="T174" s="9"/>
    </row>
    <row r="175" spans="1:20" ht="15.95" customHeight="1">
      <c r="A175" s="15" t="s">
        <v>18</v>
      </c>
      <c r="B175" s="3" t="s">
        <v>378</v>
      </c>
      <c r="C175" s="15" t="s">
        <v>20</v>
      </c>
      <c r="D175" s="18" t="s">
        <v>379</v>
      </c>
      <c r="E175" s="16" t="str">
        <f>VLOOKUP(D175,Sheet2!B:C,2,0)</f>
        <v>男</v>
      </c>
      <c r="F175" s="16">
        <f>VLOOKUP(D175,Sheet2!B:D,3,0)</f>
        <v>38389</v>
      </c>
      <c r="G175" s="17" t="s">
        <v>22</v>
      </c>
      <c r="H175" s="16" t="str">
        <f t="shared" si="2"/>
        <v>50011********4016</v>
      </c>
      <c r="I175" s="16" t="str">
        <f>VLOOKUP(D175,Sheet2!B:F,5,0)</f>
        <v>500110200502064016</v>
      </c>
      <c r="J175" s="16" t="str">
        <f>VLOOKUP(D175,Sheet2!B:H,7,0)</f>
        <v>群众</v>
      </c>
      <c r="K175" s="16" t="str">
        <f>VLOOKUP(D175,Sheet2!B:I,8,0)</f>
        <v>汉族</v>
      </c>
      <c r="L175" s="17" t="s">
        <v>23</v>
      </c>
      <c r="M175" s="17" t="s">
        <v>24</v>
      </c>
      <c r="N175" s="17" t="s">
        <v>314</v>
      </c>
      <c r="O175" s="17" t="s">
        <v>315</v>
      </c>
      <c r="P175" s="17" t="s">
        <v>27</v>
      </c>
      <c r="Q175" s="17" t="s">
        <v>28</v>
      </c>
      <c r="R175" s="17" t="s">
        <v>29</v>
      </c>
      <c r="S175" s="17">
        <v>371.9</v>
      </c>
      <c r="T175" s="9"/>
    </row>
    <row r="176" spans="1:20" ht="15.95" customHeight="1">
      <c r="A176" s="15" t="s">
        <v>18</v>
      </c>
      <c r="B176" s="3" t="s">
        <v>380</v>
      </c>
      <c r="C176" s="15" t="s">
        <v>20</v>
      </c>
      <c r="D176" s="18" t="s">
        <v>381</v>
      </c>
      <c r="E176" s="16" t="str">
        <f>VLOOKUP(D176,Sheet2!B:C,2,0)</f>
        <v>男</v>
      </c>
      <c r="F176" s="16">
        <f>VLOOKUP(D176,Sheet2!B:D,3,0)</f>
        <v>38370</v>
      </c>
      <c r="G176" s="17" t="s">
        <v>22</v>
      </c>
      <c r="H176" s="16" t="str">
        <f t="shared" si="2"/>
        <v>50010********191X</v>
      </c>
      <c r="I176" s="16" t="str">
        <f>VLOOKUP(D176,Sheet2!B:F,5,0)</f>
        <v>50010920050118191X</v>
      </c>
      <c r="J176" s="16" t="str">
        <f>VLOOKUP(D176,Sheet2!B:H,7,0)</f>
        <v>群众</v>
      </c>
      <c r="K176" s="16" t="str">
        <f>VLOOKUP(D176,Sheet2!B:I,8,0)</f>
        <v>汉族</v>
      </c>
      <c r="L176" s="17" t="s">
        <v>23</v>
      </c>
      <c r="M176" s="17" t="s">
        <v>24</v>
      </c>
      <c r="N176" s="17" t="s">
        <v>314</v>
      </c>
      <c r="O176" s="17" t="s">
        <v>315</v>
      </c>
      <c r="P176" s="17" t="s">
        <v>27</v>
      </c>
      <c r="Q176" s="17" t="s">
        <v>28</v>
      </c>
      <c r="R176" s="17" t="s">
        <v>29</v>
      </c>
      <c r="S176" s="17">
        <v>370.6</v>
      </c>
      <c r="T176" s="9"/>
    </row>
    <row r="177" spans="1:20" ht="15.95" customHeight="1">
      <c r="A177" s="15" t="s">
        <v>18</v>
      </c>
      <c r="B177" s="3" t="s">
        <v>382</v>
      </c>
      <c r="C177" s="15" t="s">
        <v>20</v>
      </c>
      <c r="D177" s="18" t="s">
        <v>383</v>
      </c>
      <c r="E177" s="16" t="str">
        <f>VLOOKUP(D177,Sheet2!B:C,2,0)</f>
        <v>男</v>
      </c>
      <c r="F177" s="16">
        <f>VLOOKUP(D177,Sheet2!B:D,3,0)</f>
        <v>38010</v>
      </c>
      <c r="G177" s="17" t="s">
        <v>22</v>
      </c>
      <c r="H177" s="16" t="str">
        <f t="shared" si="2"/>
        <v>50023********1052</v>
      </c>
      <c r="I177" s="16" t="str">
        <f>VLOOKUP(D177,Sheet2!B:F,5,0)</f>
        <v>500233200401241052</v>
      </c>
      <c r="J177" s="16" t="str">
        <f>VLOOKUP(D177,Sheet2!B:H,7,0)</f>
        <v>群众</v>
      </c>
      <c r="K177" s="16" t="str">
        <f>VLOOKUP(D177,Sheet2!B:I,8,0)</f>
        <v>汉族</v>
      </c>
      <c r="L177" s="17" t="s">
        <v>23</v>
      </c>
      <c r="M177" s="17" t="s">
        <v>24</v>
      </c>
      <c r="N177" s="17" t="s">
        <v>314</v>
      </c>
      <c r="O177" s="17" t="s">
        <v>315</v>
      </c>
      <c r="P177" s="17" t="s">
        <v>27</v>
      </c>
      <c r="Q177" s="17" t="s">
        <v>28</v>
      </c>
      <c r="R177" s="17" t="s">
        <v>29</v>
      </c>
      <c r="S177" s="17">
        <v>368.6</v>
      </c>
      <c r="T177" s="9"/>
    </row>
    <row r="178" spans="1:20" ht="15.95" customHeight="1">
      <c r="A178" s="15" t="s">
        <v>18</v>
      </c>
      <c r="B178" s="3" t="s">
        <v>384</v>
      </c>
      <c r="C178" s="15" t="s">
        <v>20</v>
      </c>
      <c r="D178" s="18" t="s">
        <v>385</v>
      </c>
      <c r="E178" s="16" t="str">
        <f>VLOOKUP(D178,Sheet2!B:C,2,0)</f>
        <v>男</v>
      </c>
      <c r="F178" s="16">
        <f>VLOOKUP(D178,Sheet2!B:D,3,0)</f>
        <v>38430</v>
      </c>
      <c r="G178" s="17" t="s">
        <v>22</v>
      </c>
      <c r="H178" s="16" t="str">
        <f t="shared" si="2"/>
        <v>50023********9437</v>
      </c>
      <c r="I178" s="16" t="str">
        <f>VLOOKUP(D178,Sheet2!B:F,5,0)</f>
        <v>500234200503199437</v>
      </c>
      <c r="J178" s="16" t="str">
        <f>VLOOKUP(D178,Sheet2!B:H,7,0)</f>
        <v>群众</v>
      </c>
      <c r="K178" s="16" t="str">
        <f>VLOOKUP(D178,Sheet2!B:I,8,0)</f>
        <v>汉族</v>
      </c>
      <c r="L178" s="17" t="s">
        <v>23</v>
      </c>
      <c r="M178" s="17" t="s">
        <v>24</v>
      </c>
      <c r="N178" s="17" t="s">
        <v>314</v>
      </c>
      <c r="O178" s="17" t="s">
        <v>315</v>
      </c>
      <c r="P178" s="17" t="s">
        <v>27</v>
      </c>
      <c r="Q178" s="17" t="s">
        <v>28</v>
      </c>
      <c r="R178" s="17" t="s">
        <v>29</v>
      </c>
      <c r="S178" s="17">
        <v>367.6</v>
      </c>
      <c r="T178" s="9"/>
    </row>
    <row r="179" spans="1:20" ht="15.95" customHeight="1">
      <c r="A179" s="15" t="s">
        <v>18</v>
      </c>
      <c r="B179" s="3" t="s">
        <v>386</v>
      </c>
      <c r="C179" s="15" t="s">
        <v>20</v>
      </c>
      <c r="D179" s="18" t="s">
        <v>387</v>
      </c>
      <c r="E179" s="16" t="str">
        <f>VLOOKUP(D179,Sheet2!B:C,2,0)</f>
        <v>男</v>
      </c>
      <c r="F179" s="16">
        <f>VLOOKUP(D179,Sheet2!B:D,3,0)</f>
        <v>37446</v>
      </c>
      <c r="G179" s="17" t="s">
        <v>22</v>
      </c>
      <c r="H179" s="16" t="str">
        <f t="shared" si="2"/>
        <v>50022********6716</v>
      </c>
      <c r="I179" s="16" t="str">
        <f>VLOOKUP(D179,Sheet2!B:F,5,0)</f>
        <v>500226200207096716</v>
      </c>
      <c r="J179" s="16" t="str">
        <f>VLOOKUP(D179,Sheet2!B:H,7,0)</f>
        <v>预备党员</v>
      </c>
      <c r="K179" s="16" t="str">
        <f>VLOOKUP(D179,Sheet2!B:I,8,0)</f>
        <v>汉族</v>
      </c>
      <c r="L179" s="17" t="s">
        <v>23</v>
      </c>
      <c r="M179" s="17" t="s">
        <v>24</v>
      </c>
      <c r="N179" s="17" t="s">
        <v>314</v>
      </c>
      <c r="O179" s="17" t="s">
        <v>315</v>
      </c>
      <c r="P179" s="17" t="s">
        <v>27</v>
      </c>
      <c r="Q179" s="17" t="s">
        <v>28</v>
      </c>
      <c r="R179" s="17" t="s">
        <v>29</v>
      </c>
      <c r="S179" s="17">
        <v>367.6</v>
      </c>
      <c r="T179" s="9"/>
    </row>
    <row r="180" spans="1:20" ht="15.95" customHeight="1">
      <c r="A180" s="15" t="s">
        <v>18</v>
      </c>
      <c r="B180" s="3" t="s">
        <v>388</v>
      </c>
      <c r="C180" s="15" t="s">
        <v>20</v>
      </c>
      <c r="D180" s="18" t="s">
        <v>389</v>
      </c>
      <c r="E180" s="16" t="str">
        <f>VLOOKUP(D180,Sheet2!B:C,2,0)</f>
        <v>男</v>
      </c>
      <c r="F180" s="16">
        <f>VLOOKUP(D180,Sheet2!B:D,3,0)</f>
        <v>38224</v>
      </c>
      <c r="G180" s="17" t="s">
        <v>22</v>
      </c>
      <c r="H180" s="16" t="str">
        <f t="shared" si="2"/>
        <v>50023********5313</v>
      </c>
      <c r="I180" s="16" t="str">
        <f>VLOOKUP(D180,Sheet2!B:F,5,0)</f>
        <v>500237200408255313</v>
      </c>
      <c r="J180" s="16" t="str">
        <f>VLOOKUP(D180,Sheet2!B:H,7,0)</f>
        <v>群众</v>
      </c>
      <c r="K180" s="16" t="str">
        <f>VLOOKUP(D180,Sheet2!B:I,8,0)</f>
        <v>汉族</v>
      </c>
      <c r="L180" s="17" t="s">
        <v>23</v>
      </c>
      <c r="M180" s="17" t="s">
        <v>24</v>
      </c>
      <c r="N180" s="17" t="s">
        <v>314</v>
      </c>
      <c r="O180" s="17" t="s">
        <v>315</v>
      </c>
      <c r="P180" s="17" t="s">
        <v>27</v>
      </c>
      <c r="Q180" s="17" t="s">
        <v>28</v>
      </c>
      <c r="R180" s="17" t="s">
        <v>29</v>
      </c>
      <c r="S180" s="17">
        <v>365.1</v>
      </c>
      <c r="T180" s="9"/>
    </row>
    <row r="181" spans="1:20" ht="15.95" customHeight="1">
      <c r="A181" s="15" t="s">
        <v>18</v>
      </c>
      <c r="B181" s="3" t="s">
        <v>390</v>
      </c>
      <c r="C181" s="15" t="s">
        <v>20</v>
      </c>
      <c r="D181" s="18" t="s">
        <v>391</v>
      </c>
      <c r="E181" s="16" t="str">
        <f>VLOOKUP(D181,Sheet2!B:C,2,0)</f>
        <v>男</v>
      </c>
      <c r="F181" s="16">
        <f>VLOOKUP(D181,Sheet2!B:D,3,0)</f>
        <v>38364</v>
      </c>
      <c r="G181" s="17" t="s">
        <v>22</v>
      </c>
      <c r="H181" s="16" t="str">
        <f t="shared" si="2"/>
        <v>50022********181X</v>
      </c>
      <c r="I181" s="16" t="str">
        <f>VLOOKUP(D181,Sheet2!B:F,5,0)</f>
        <v>50022420050112181X</v>
      </c>
      <c r="J181" s="16" t="str">
        <f>VLOOKUP(D181,Sheet2!B:H,7,0)</f>
        <v>群众</v>
      </c>
      <c r="K181" s="16" t="str">
        <f>VLOOKUP(D181,Sheet2!B:I,8,0)</f>
        <v>汉族</v>
      </c>
      <c r="L181" s="17" t="s">
        <v>23</v>
      </c>
      <c r="M181" s="17" t="s">
        <v>24</v>
      </c>
      <c r="N181" s="17" t="s">
        <v>314</v>
      </c>
      <c r="O181" s="17" t="s">
        <v>315</v>
      </c>
      <c r="P181" s="17" t="s">
        <v>27</v>
      </c>
      <c r="Q181" s="17" t="s">
        <v>28</v>
      </c>
      <c r="R181" s="17" t="s">
        <v>29</v>
      </c>
      <c r="S181" s="17">
        <v>363.6</v>
      </c>
      <c r="T181" s="9"/>
    </row>
    <row r="182" spans="1:20" ht="15.95" customHeight="1">
      <c r="A182" s="15" t="s">
        <v>18</v>
      </c>
      <c r="B182" s="3" t="s">
        <v>392</v>
      </c>
      <c r="C182" s="15" t="s">
        <v>20</v>
      </c>
      <c r="D182" s="18" t="s">
        <v>393</v>
      </c>
      <c r="E182" s="16" t="str">
        <f>VLOOKUP(D182,Sheet2!B:C,2,0)</f>
        <v>男</v>
      </c>
      <c r="F182" s="16">
        <f>VLOOKUP(D182,Sheet2!B:D,3,0)</f>
        <v>38523</v>
      </c>
      <c r="G182" s="17" t="s">
        <v>22</v>
      </c>
      <c r="H182" s="16" t="str">
        <f t="shared" si="2"/>
        <v>50024********0875</v>
      </c>
      <c r="I182" s="16" t="str">
        <f>VLOOKUP(D182,Sheet2!B:F,5,0)</f>
        <v>500240200506200875</v>
      </c>
      <c r="J182" s="16" t="str">
        <f>VLOOKUP(D182,Sheet2!B:H,7,0)</f>
        <v>共青团员</v>
      </c>
      <c r="K182" s="16" t="str">
        <f>VLOOKUP(D182,Sheet2!B:I,8,0)</f>
        <v>土家族</v>
      </c>
      <c r="L182" s="17" t="s">
        <v>23</v>
      </c>
      <c r="M182" s="17" t="s">
        <v>24</v>
      </c>
      <c r="N182" s="17" t="s">
        <v>314</v>
      </c>
      <c r="O182" s="17" t="s">
        <v>315</v>
      </c>
      <c r="P182" s="17" t="s">
        <v>27</v>
      </c>
      <c r="Q182" s="17" t="s">
        <v>28</v>
      </c>
      <c r="R182" s="17" t="s">
        <v>29</v>
      </c>
      <c r="S182" s="17">
        <v>361.6</v>
      </c>
      <c r="T182" s="9"/>
    </row>
    <row r="183" spans="1:20" ht="15.95" customHeight="1">
      <c r="A183" s="15" t="s">
        <v>18</v>
      </c>
      <c r="B183" s="3" t="s">
        <v>394</v>
      </c>
      <c r="C183" s="15" t="s">
        <v>20</v>
      </c>
      <c r="D183" s="18" t="s">
        <v>395</v>
      </c>
      <c r="E183" s="16" t="str">
        <f>VLOOKUP(D183,Sheet2!B:C,2,0)</f>
        <v>女</v>
      </c>
      <c r="F183" s="16">
        <f>VLOOKUP(D183,Sheet2!B:D,3,0)</f>
        <v>38279</v>
      </c>
      <c r="G183" s="17" t="s">
        <v>22</v>
      </c>
      <c r="H183" s="16" t="str">
        <f t="shared" si="2"/>
        <v>50023********6128</v>
      </c>
      <c r="I183" s="16" t="str">
        <f>VLOOKUP(D183,Sheet2!B:F,5,0)</f>
        <v>500238200410196128</v>
      </c>
      <c r="J183" s="16" t="str">
        <f>VLOOKUP(D183,Sheet2!B:H,7,0)</f>
        <v>群众</v>
      </c>
      <c r="K183" s="16" t="str">
        <f>VLOOKUP(D183,Sheet2!B:I,8,0)</f>
        <v>汉族</v>
      </c>
      <c r="L183" s="17" t="s">
        <v>23</v>
      </c>
      <c r="M183" s="17" t="s">
        <v>24</v>
      </c>
      <c r="N183" s="17" t="s">
        <v>314</v>
      </c>
      <c r="O183" s="17" t="s">
        <v>315</v>
      </c>
      <c r="P183" s="17" t="s">
        <v>27</v>
      </c>
      <c r="Q183" s="17" t="s">
        <v>28</v>
      </c>
      <c r="R183" s="17" t="s">
        <v>29</v>
      </c>
      <c r="S183" s="17">
        <v>359.6</v>
      </c>
      <c r="T183" s="9"/>
    </row>
    <row r="184" spans="1:20" ht="15.95" customHeight="1">
      <c r="A184" s="15" t="s">
        <v>18</v>
      </c>
      <c r="B184" s="3" t="s">
        <v>396</v>
      </c>
      <c r="C184" s="15" t="s">
        <v>20</v>
      </c>
      <c r="D184" s="18" t="s">
        <v>397</v>
      </c>
      <c r="E184" s="16" t="str">
        <f>VLOOKUP(D184,Sheet2!B:C,2,0)</f>
        <v>男</v>
      </c>
      <c r="F184" s="16">
        <f>VLOOKUP(D184,Sheet2!B:D,3,0)</f>
        <v>38398</v>
      </c>
      <c r="G184" s="17" t="s">
        <v>22</v>
      </c>
      <c r="H184" s="16" t="str">
        <f t="shared" si="2"/>
        <v>50010********3457</v>
      </c>
      <c r="I184" s="16" t="str">
        <f>VLOOKUP(D184,Sheet2!B:F,5,0)</f>
        <v>500102200502153457</v>
      </c>
      <c r="J184" s="16" t="str">
        <f>VLOOKUP(D184,Sheet2!B:H,7,0)</f>
        <v>群众</v>
      </c>
      <c r="K184" s="16" t="str">
        <f>VLOOKUP(D184,Sheet2!B:I,8,0)</f>
        <v>汉族</v>
      </c>
      <c r="L184" s="17" t="s">
        <v>23</v>
      </c>
      <c r="M184" s="17" t="s">
        <v>24</v>
      </c>
      <c r="N184" s="17" t="s">
        <v>314</v>
      </c>
      <c r="O184" s="17" t="s">
        <v>315</v>
      </c>
      <c r="P184" s="17" t="s">
        <v>27</v>
      </c>
      <c r="Q184" s="17" t="s">
        <v>28</v>
      </c>
      <c r="R184" s="17" t="s">
        <v>29</v>
      </c>
      <c r="S184" s="17">
        <v>359.6</v>
      </c>
      <c r="T184" s="9"/>
    </row>
    <row r="185" spans="1:20" ht="15.95" customHeight="1">
      <c r="A185" s="15" t="s">
        <v>18</v>
      </c>
      <c r="B185" s="3" t="s">
        <v>398</v>
      </c>
      <c r="C185" s="15" t="s">
        <v>20</v>
      </c>
      <c r="D185" s="18" t="s">
        <v>399</v>
      </c>
      <c r="E185" s="16" t="str">
        <f>VLOOKUP(D185,Sheet2!B:C,2,0)</f>
        <v>男</v>
      </c>
      <c r="F185" s="16">
        <f>VLOOKUP(D185,Sheet2!B:D,3,0)</f>
        <v>38171</v>
      </c>
      <c r="G185" s="17" t="s">
        <v>22</v>
      </c>
      <c r="H185" s="16" t="str">
        <f t="shared" si="2"/>
        <v>50011********4038</v>
      </c>
      <c r="I185" s="16" t="str">
        <f>VLOOKUP(D185,Sheet2!B:F,5,0)</f>
        <v>500110200407034038</v>
      </c>
      <c r="J185" s="16" t="str">
        <f>VLOOKUP(D185,Sheet2!B:H,7,0)</f>
        <v>群众</v>
      </c>
      <c r="K185" s="16" t="str">
        <f>VLOOKUP(D185,Sheet2!B:I,8,0)</f>
        <v>汉族</v>
      </c>
      <c r="L185" s="17" t="s">
        <v>23</v>
      </c>
      <c r="M185" s="17" t="s">
        <v>24</v>
      </c>
      <c r="N185" s="17" t="s">
        <v>314</v>
      </c>
      <c r="O185" s="17" t="s">
        <v>315</v>
      </c>
      <c r="P185" s="17" t="s">
        <v>27</v>
      </c>
      <c r="Q185" s="17" t="s">
        <v>28</v>
      </c>
      <c r="R185" s="17" t="s">
        <v>29</v>
      </c>
      <c r="S185" s="17">
        <v>353</v>
      </c>
      <c r="T185" s="9"/>
    </row>
    <row r="186" spans="1:20" ht="15.95" customHeight="1">
      <c r="A186" s="15" t="s">
        <v>18</v>
      </c>
      <c r="B186" s="3" t="s">
        <v>400</v>
      </c>
      <c r="C186" s="15" t="s">
        <v>20</v>
      </c>
      <c r="D186" s="18" t="s">
        <v>401</v>
      </c>
      <c r="E186" s="16" t="str">
        <f>VLOOKUP(D186,Sheet2!B:C,2,0)</f>
        <v>男</v>
      </c>
      <c r="F186" s="16">
        <f>VLOOKUP(D186,Sheet2!B:D,3,0)</f>
        <v>38504</v>
      </c>
      <c r="G186" s="17" t="s">
        <v>22</v>
      </c>
      <c r="H186" s="16" t="str">
        <f t="shared" si="2"/>
        <v>50024********1616</v>
      </c>
      <c r="I186" s="16" t="str">
        <f>VLOOKUP(D186,Sheet2!B:F,5,0)</f>
        <v>500241200506011616</v>
      </c>
      <c r="J186" s="16" t="str">
        <f>VLOOKUP(D186,Sheet2!B:H,7,0)</f>
        <v>群众</v>
      </c>
      <c r="K186" s="16" t="str">
        <f>VLOOKUP(D186,Sheet2!B:I,8,0)</f>
        <v>土家族</v>
      </c>
      <c r="L186" s="17" t="s">
        <v>23</v>
      </c>
      <c r="M186" s="17" t="s">
        <v>24</v>
      </c>
      <c r="N186" s="17" t="s">
        <v>314</v>
      </c>
      <c r="O186" s="17" t="s">
        <v>315</v>
      </c>
      <c r="P186" s="17" t="s">
        <v>27</v>
      </c>
      <c r="Q186" s="17" t="s">
        <v>28</v>
      </c>
      <c r="R186" s="17" t="s">
        <v>29</v>
      </c>
      <c r="S186" s="17">
        <v>352.6</v>
      </c>
      <c r="T186" s="9"/>
    </row>
    <row r="187" spans="1:20" ht="15.95" customHeight="1">
      <c r="A187" s="15" t="s">
        <v>18</v>
      </c>
      <c r="B187" s="3" t="s">
        <v>402</v>
      </c>
      <c r="C187" s="15" t="s">
        <v>20</v>
      </c>
      <c r="D187" s="18" t="s">
        <v>403</v>
      </c>
      <c r="E187" s="16" t="str">
        <f>VLOOKUP(D187,Sheet2!B:C,2,0)</f>
        <v>男</v>
      </c>
      <c r="F187" s="16">
        <f>VLOOKUP(D187,Sheet2!B:D,3,0)</f>
        <v>38546</v>
      </c>
      <c r="G187" s="17" t="s">
        <v>22</v>
      </c>
      <c r="H187" s="16" t="str">
        <f t="shared" si="2"/>
        <v>50023********9837</v>
      </c>
      <c r="I187" s="16" t="str">
        <f>VLOOKUP(D187,Sheet2!B:F,5,0)</f>
        <v>500234200507139837</v>
      </c>
      <c r="J187" s="16" t="str">
        <f>VLOOKUP(D187,Sheet2!B:H,7,0)</f>
        <v>群众</v>
      </c>
      <c r="K187" s="16" t="str">
        <f>VLOOKUP(D187,Sheet2!B:I,8,0)</f>
        <v>汉族</v>
      </c>
      <c r="L187" s="17" t="s">
        <v>23</v>
      </c>
      <c r="M187" s="17" t="s">
        <v>24</v>
      </c>
      <c r="N187" s="17" t="s">
        <v>314</v>
      </c>
      <c r="O187" s="17" t="s">
        <v>315</v>
      </c>
      <c r="P187" s="17" t="s">
        <v>27</v>
      </c>
      <c r="Q187" s="17" t="s">
        <v>28</v>
      </c>
      <c r="R187" s="17" t="s">
        <v>29</v>
      </c>
      <c r="S187" s="17">
        <v>350.6</v>
      </c>
      <c r="T187" s="9"/>
    </row>
    <row r="188" spans="1:20" ht="15.95" customHeight="1">
      <c r="A188" s="15" t="s">
        <v>18</v>
      </c>
      <c r="B188" s="3" t="s">
        <v>404</v>
      </c>
      <c r="C188" s="15" t="s">
        <v>20</v>
      </c>
      <c r="D188" s="18" t="s">
        <v>405</v>
      </c>
      <c r="E188" s="16" t="str">
        <f>VLOOKUP(D188,Sheet2!B:C,2,0)</f>
        <v>女</v>
      </c>
      <c r="F188" s="16">
        <f>VLOOKUP(D188,Sheet2!B:D,3,0)</f>
        <v>38464</v>
      </c>
      <c r="G188" s="17" t="s">
        <v>22</v>
      </c>
      <c r="H188" s="16" t="str">
        <f t="shared" si="2"/>
        <v>50022********4627</v>
      </c>
      <c r="I188" s="16" t="str">
        <f>VLOOKUP(D188,Sheet2!B:F,5,0)</f>
        <v>500222200504224627</v>
      </c>
      <c r="J188" s="16" t="str">
        <f>VLOOKUP(D188,Sheet2!B:H,7,0)</f>
        <v>群众</v>
      </c>
      <c r="K188" s="16" t="str">
        <f>VLOOKUP(D188,Sheet2!B:I,8,0)</f>
        <v>汉族</v>
      </c>
      <c r="L188" s="17" t="s">
        <v>23</v>
      </c>
      <c r="M188" s="17" t="s">
        <v>24</v>
      </c>
      <c r="N188" s="17" t="s">
        <v>314</v>
      </c>
      <c r="O188" s="17" t="s">
        <v>315</v>
      </c>
      <c r="P188" s="17" t="s">
        <v>27</v>
      </c>
      <c r="Q188" s="17" t="s">
        <v>28</v>
      </c>
      <c r="R188" s="17" t="s">
        <v>29</v>
      </c>
      <c r="S188" s="17">
        <v>349.6</v>
      </c>
      <c r="T188" s="9"/>
    </row>
    <row r="189" spans="1:20" ht="15.95" customHeight="1">
      <c r="A189" s="15" t="s">
        <v>18</v>
      </c>
      <c r="B189" s="3" t="s">
        <v>406</v>
      </c>
      <c r="C189" s="15" t="s">
        <v>20</v>
      </c>
      <c r="D189" s="18" t="s">
        <v>407</v>
      </c>
      <c r="E189" s="16" t="str">
        <f>VLOOKUP(D189,Sheet2!B:C,2,0)</f>
        <v>女</v>
      </c>
      <c r="F189" s="16">
        <f>VLOOKUP(D189,Sheet2!B:D,3,0)</f>
        <v>37737</v>
      </c>
      <c r="G189" s="17" t="s">
        <v>22</v>
      </c>
      <c r="H189" s="16" t="str">
        <f t="shared" si="2"/>
        <v>50023********3080</v>
      </c>
      <c r="I189" s="16" t="str">
        <f>VLOOKUP(D189,Sheet2!B:F,5,0)</f>
        <v>500236200304263080</v>
      </c>
      <c r="J189" s="16" t="str">
        <f>VLOOKUP(D189,Sheet2!B:H,7,0)</f>
        <v>共青团员</v>
      </c>
      <c r="K189" s="16" t="str">
        <f>VLOOKUP(D189,Sheet2!B:I,8,0)</f>
        <v>汉族</v>
      </c>
      <c r="L189" s="17" t="s">
        <v>23</v>
      </c>
      <c r="M189" s="17" t="s">
        <v>24</v>
      </c>
      <c r="N189" s="17" t="s">
        <v>314</v>
      </c>
      <c r="O189" s="17" t="s">
        <v>315</v>
      </c>
      <c r="P189" s="17" t="s">
        <v>27</v>
      </c>
      <c r="Q189" s="17" t="s">
        <v>28</v>
      </c>
      <c r="R189" s="17" t="s">
        <v>29</v>
      </c>
      <c r="S189" s="17">
        <v>349.6</v>
      </c>
      <c r="T189" s="9"/>
    </row>
    <row r="190" spans="1:20" ht="15.95" customHeight="1">
      <c r="A190" s="15" t="s">
        <v>18</v>
      </c>
      <c r="B190" s="3" t="s">
        <v>408</v>
      </c>
      <c r="C190" s="15" t="s">
        <v>20</v>
      </c>
      <c r="D190" s="18" t="s">
        <v>409</v>
      </c>
      <c r="E190" s="16" t="str">
        <f>VLOOKUP(D190,Sheet2!B:C,2,0)</f>
        <v>女</v>
      </c>
      <c r="F190" s="16">
        <f>VLOOKUP(D190,Sheet2!B:D,3,0)</f>
        <v>38469</v>
      </c>
      <c r="G190" s="17" t="s">
        <v>22</v>
      </c>
      <c r="H190" s="16" t="str">
        <f t="shared" si="2"/>
        <v>50010********0825</v>
      </c>
      <c r="I190" s="16" t="str">
        <f>VLOOKUP(D190,Sheet2!B:F,5,0)</f>
        <v>500102200504270825</v>
      </c>
      <c r="J190" s="16" t="str">
        <f>VLOOKUP(D190,Sheet2!B:H,7,0)</f>
        <v>共青团员</v>
      </c>
      <c r="K190" s="16" t="str">
        <f>VLOOKUP(D190,Sheet2!B:I,8,0)</f>
        <v>汉族</v>
      </c>
      <c r="L190" s="17" t="s">
        <v>23</v>
      </c>
      <c r="M190" s="17" t="s">
        <v>24</v>
      </c>
      <c r="N190" s="17" t="s">
        <v>314</v>
      </c>
      <c r="O190" s="17" t="s">
        <v>315</v>
      </c>
      <c r="P190" s="17" t="s">
        <v>27</v>
      </c>
      <c r="Q190" s="17" t="s">
        <v>28</v>
      </c>
      <c r="R190" s="17" t="s">
        <v>29</v>
      </c>
      <c r="S190" s="17">
        <v>348.6</v>
      </c>
      <c r="T190" s="9"/>
    </row>
    <row r="191" spans="1:20" ht="15.95" customHeight="1">
      <c r="A191" s="15" t="s">
        <v>18</v>
      </c>
      <c r="B191" s="3" t="s">
        <v>410</v>
      </c>
      <c r="C191" s="15" t="s">
        <v>20</v>
      </c>
      <c r="D191" s="18" t="s">
        <v>411</v>
      </c>
      <c r="E191" s="16" t="str">
        <f>VLOOKUP(D191,Sheet2!B:C,2,0)</f>
        <v>男</v>
      </c>
      <c r="F191" s="16">
        <f>VLOOKUP(D191,Sheet2!B:D,3,0)</f>
        <v>38554</v>
      </c>
      <c r="G191" s="17" t="s">
        <v>22</v>
      </c>
      <c r="H191" s="16" t="str">
        <f t="shared" si="2"/>
        <v>50038********4258</v>
      </c>
      <c r="I191" s="16" t="str">
        <f>VLOOKUP(D191,Sheet2!B:F,5,0)</f>
        <v>500382200507214258</v>
      </c>
      <c r="J191" s="16" t="str">
        <f>VLOOKUP(D191,Sheet2!B:H,7,0)</f>
        <v>群众</v>
      </c>
      <c r="K191" s="16" t="str">
        <f>VLOOKUP(D191,Sheet2!B:I,8,0)</f>
        <v>汉族</v>
      </c>
      <c r="L191" s="17" t="s">
        <v>23</v>
      </c>
      <c r="M191" s="17" t="s">
        <v>24</v>
      </c>
      <c r="N191" s="17" t="s">
        <v>314</v>
      </c>
      <c r="O191" s="17" t="s">
        <v>315</v>
      </c>
      <c r="P191" s="17" t="s">
        <v>27</v>
      </c>
      <c r="Q191" s="17" t="s">
        <v>28</v>
      </c>
      <c r="R191" s="17" t="s">
        <v>29</v>
      </c>
      <c r="S191" s="17">
        <v>346.6</v>
      </c>
      <c r="T191" s="9"/>
    </row>
    <row r="192" spans="1:20" ht="15.95" customHeight="1">
      <c r="A192" s="15" t="s">
        <v>18</v>
      </c>
      <c r="B192" s="3" t="s">
        <v>412</v>
      </c>
      <c r="C192" s="15" t="s">
        <v>20</v>
      </c>
      <c r="D192" s="18" t="s">
        <v>413</v>
      </c>
      <c r="E192" s="16" t="str">
        <f>VLOOKUP(D192,Sheet2!B:C,2,0)</f>
        <v>女</v>
      </c>
      <c r="F192" s="16">
        <f>VLOOKUP(D192,Sheet2!B:D,3,0)</f>
        <v>38795</v>
      </c>
      <c r="G192" s="17" t="s">
        <v>22</v>
      </c>
      <c r="H192" s="16" t="str">
        <f t="shared" si="2"/>
        <v>50023********3725</v>
      </c>
      <c r="I192" s="16" t="str">
        <f>VLOOKUP(D192,Sheet2!B:F,5,0)</f>
        <v>500235200603193725</v>
      </c>
      <c r="J192" s="16" t="str">
        <f>VLOOKUP(D192,Sheet2!B:H,7,0)</f>
        <v>群众</v>
      </c>
      <c r="K192" s="16" t="str">
        <f>VLOOKUP(D192,Sheet2!B:I,8,0)</f>
        <v>汉族</v>
      </c>
      <c r="L192" s="17" t="s">
        <v>23</v>
      </c>
      <c r="M192" s="17" t="s">
        <v>24</v>
      </c>
      <c r="N192" s="17" t="s">
        <v>314</v>
      </c>
      <c r="O192" s="17" t="s">
        <v>315</v>
      </c>
      <c r="P192" s="17" t="s">
        <v>27</v>
      </c>
      <c r="Q192" s="17" t="s">
        <v>28</v>
      </c>
      <c r="R192" s="17" t="s">
        <v>29</v>
      </c>
      <c r="S192" s="17">
        <v>346.6</v>
      </c>
      <c r="T192" s="9"/>
    </row>
    <row r="193" spans="1:20" ht="15.95" customHeight="1">
      <c r="A193" s="15" t="s">
        <v>18</v>
      </c>
      <c r="B193" s="3" t="s">
        <v>414</v>
      </c>
      <c r="C193" s="15" t="s">
        <v>20</v>
      </c>
      <c r="D193" s="18" t="s">
        <v>415</v>
      </c>
      <c r="E193" s="16" t="str">
        <f>VLOOKUP(D193,Sheet2!B:C,2,0)</f>
        <v>女</v>
      </c>
      <c r="F193" s="16">
        <f>VLOOKUP(D193,Sheet2!B:D,3,0)</f>
        <v>38643</v>
      </c>
      <c r="G193" s="17" t="s">
        <v>22</v>
      </c>
      <c r="H193" s="16" t="str">
        <f t="shared" si="2"/>
        <v>50022********3745</v>
      </c>
      <c r="I193" s="16" t="str">
        <f>VLOOKUP(D193,Sheet2!B:F,5,0)</f>
        <v>500222200510183745</v>
      </c>
      <c r="J193" s="16" t="str">
        <f>VLOOKUP(D193,Sheet2!B:H,7,0)</f>
        <v>共青团员</v>
      </c>
      <c r="K193" s="16" t="str">
        <f>VLOOKUP(D193,Sheet2!B:I,8,0)</f>
        <v>汉族</v>
      </c>
      <c r="L193" s="17" t="s">
        <v>23</v>
      </c>
      <c r="M193" s="17" t="s">
        <v>24</v>
      </c>
      <c r="N193" s="17" t="s">
        <v>314</v>
      </c>
      <c r="O193" s="17" t="s">
        <v>315</v>
      </c>
      <c r="P193" s="17" t="s">
        <v>27</v>
      </c>
      <c r="Q193" s="17" t="s">
        <v>28</v>
      </c>
      <c r="R193" s="17" t="s">
        <v>29</v>
      </c>
      <c r="S193" s="17">
        <v>344.6</v>
      </c>
      <c r="T193" s="9"/>
    </row>
    <row r="194" spans="1:20" ht="15.95" customHeight="1">
      <c r="A194" s="15" t="s">
        <v>18</v>
      </c>
      <c r="B194" s="3" t="s">
        <v>416</v>
      </c>
      <c r="C194" s="15" t="s">
        <v>20</v>
      </c>
      <c r="D194" s="18" t="s">
        <v>417</v>
      </c>
      <c r="E194" s="16" t="str">
        <f>VLOOKUP(D194,Sheet2!B:C,2,0)</f>
        <v>男</v>
      </c>
      <c r="F194" s="16">
        <f>VLOOKUP(D194,Sheet2!B:D,3,0)</f>
        <v>38526</v>
      </c>
      <c r="G194" s="17" t="s">
        <v>22</v>
      </c>
      <c r="H194" s="16" t="str">
        <f t="shared" ref="H194:H257" si="3">REPLACE(I194,6,9,"********")</f>
        <v>50038********785X</v>
      </c>
      <c r="I194" s="16" t="str">
        <f>VLOOKUP(D194,Sheet2!B:F,5,0)</f>
        <v>50038320050623785X</v>
      </c>
      <c r="J194" s="16" t="str">
        <f>VLOOKUP(D194,Sheet2!B:H,7,0)</f>
        <v>群众</v>
      </c>
      <c r="K194" s="16" t="str">
        <f>VLOOKUP(D194,Sheet2!B:I,8,0)</f>
        <v>汉族</v>
      </c>
      <c r="L194" s="17" t="s">
        <v>23</v>
      </c>
      <c r="M194" s="17" t="s">
        <v>24</v>
      </c>
      <c r="N194" s="17" t="s">
        <v>314</v>
      </c>
      <c r="O194" s="17" t="s">
        <v>315</v>
      </c>
      <c r="P194" s="17" t="s">
        <v>27</v>
      </c>
      <c r="Q194" s="17" t="s">
        <v>28</v>
      </c>
      <c r="R194" s="17" t="s">
        <v>29</v>
      </c>
      <c r="S194" s="17">
        <v>344.4</v>
      </c>
      <c r="T194" s="9"/>
    </row>
    <row r="195" spans="1:20" ht="15.95" customHeight="1">
      <c r="A195" s="15" t="s">
        <v>18</v>
      </c>
      <c r="B195" s="3" t="s">
        <v>418</v>
      </c>
      <c r="C195" s="15" t="s">
        <v>20</v>
      </c>
      <c r="D195" s="18" t="s">
        <v>419</v>
      </c>
      <c r="E195" s="16" t="str">
        <f>VLOOKUP(D195,Sheet2!B:C,2,0)</f>
        <v>男</v>
      </c>
      <c r="F195" s="16">
        <f>VLOOKUP(D195,Sheet2!B:D,3,0)</f>
        <v>38016</v>
      </c>
      <c r="G195" s="17" t="s">
        <v>22</v>
      </c>
      <c r="H195" s="16" t="str">
        <f t="shared" si="3"/>
        <v>50010********103X</v>
      </c>
      <c r="I195" s="16" t="str">
        <f>VLOOKUP(D195,Sheet2!B:F,5,0)</f>
        <v>50010920040130103X</v>
      </c>
      <c r="J195" s="16" t="str">
        <f>VLOOKUP(D195,Sheet2!B:H,7,0)</f>
        <v>群众</v>
      </c>
      <c r="K195" s="16" t="str">
        <f>VLOOKUP(D195,Sheet2!B:I,8,0)</f>
        <v>汉族</v>
      </c>
      <c r="L195" s="17" t="s">
        <v>23</v>
      </c>
      <c r="M195" s="17" t="s">
        <v>24</v>
      </c>
      <c r="N195" s="17" t="s">
        <v>314</v>
      </c>
      <c r="O195" s="17" t="s">
        <v>315</v>
      </c>
      <c r="P195" s="17" t="s">
        <v>27</v>
      </c>
      <c r="Q195" s="17" t="s">
        <v>28</v>
      </c>
      <c r="R195" s="17" t="s">
        <v>29</v>
      </c>
      <c r="S195" s="17">
        <v>343.6</v>
      </c>
      <c r="T195" s="9"/>
    </row>
    <row r="196" spans="1:20" ht="15.95" customHeight="1">
      <c r="A196" s="15" t="s">
        <v>18</v>
      </c>
      <c r="B196" s="3" t="s">
        <v>420</v>
      </c>
      <c r="C196" s="15" t="s">
        <v>20</v>
      </c>
      <c r="D196" s="18" t="s">
        <v>421</v>
      </c>
      <c r="E196" s="16" t="str">
        <f>VLOOKUP(D196,Sheet2!B:C,2,0)</f>
        <v>男</v>
      </c>
      <c r="F196" s="16">
        <f>VLOOKUP(D196,Sheet2!B:D,3,0)</f>
        <v>38590</v>
      </c>
      <c r="G196" s="17" t="s">
        <v>22</v>
      </c>
      <c r="H196" s="16" t="str">
        <f t="shared" si="3"/>
        <v>50023********8338</v>
      </c>
      <c r="I196" s="16" t="str">
        <f>VLOOKUP(D196,Sheet2!B:F,5,0)</f>
        <v>500235200508268338</v>
      </c>
      <c r="J196" s="16" t="str">
        <f>VLOOKUP(D196,Sheet2!B:H,7,0)</f>
        <v>群众</v>
      </c>
      <c r="K196" s="16" t="str">
        <f>VLOOKUP(D196,Sheet2!B:I,8,0)</f>
        <v>汉族</v>
      </c>
      <c r="L196" s="17" t="s">
        <v>23</v>
      </c>
      <c r="M196" s="17" t="s">
        <v>24</v>
      </c>
      <c r="N196" s="17" t="s">
        <v>314</v>
      </c>
      <c r="O196" s="17" t="s">
        <v>315</v>
      </c>
      <c r="P196" s="17" t="s">
        <v>27</v>
      </c>
      <c r="Q196" s="17" t="s">
        <v>28</v>
      </c>
      <c r="R196" s="17" t="s">
        <v>29</v>
      </c>
      <c r="S196" s="17">
        <v>342.5</v>
      </c>
      <c r="T196" s="9"/>
    </row>
    <row r="197" spans="1:20" ht="15.95" customHeight="1">
      <c r="A197" s="15" t="s">
        <v>18</v>
      </c>
      <c r="B197" s="3" t="s">
        <v>422</v>
      </c>
      <c r="C197" s="15" t="s">
        <v>20</v>
      </c>
      <c r="D197" s="18" t="s">
        <v>423</v>
      </c>
      <c r="E197" s="16" t="str">
        <f>VLOOKUP(D197,Sheet2!B:C,2,0)</f>
        <v>男</v>
      </c>
      <c r="F197" s="16">
        <f>VLOOKUP(D197,Sheet2!B:D,3,0)</f>
        <v>38271</v>
      </c>
      <c r="G197" s="17" t="s">
        <v>22</v>
      </c>
      <c r="H197" s="16" t="str">
        <f t="shared" si="3"/>
        <v>50022********2073</v>
      </c>
      <c r="I197" s="16" t="str">
        <f>VLOOKUP(D197,Sheet2!B:F,5,0)</f>
        <v>500223200410112073</v>
      </c>
      <c r="J197" s="16" t="str">
        <f>VLOOKUP(D197,Sheet2!B:H,7,0)</f>
        <v>群众</v>
      </c>
      <c r="K197" s="16" t="str">
        <f>VLOOKUP(D197,Sheet2!B:I,8,0)</f>
        <v>汉族</v>
      </c>
      <c r="L197" s="17" t="s">
        <v>23</v>
      </c>
      <c r="M197" s="17" t="s">
        <v>24</v>
      </c>
      <c r="N197" s="17" t="s">
        <v>314</v>
      </c>
      <c r="O197" s="17" t="s">
        <v>315</v>
      </c>
      <c r="P197" s="17" t="s">
        <v>27</v>
      </c>
      <c r="Q197" s="17" t="s">
        <v>28</v>
      </c>
      <c r="R197" s="17" t="s">
        <v>29</v>
      </c>
      <c r="S197" s="17">
        <v>341</v>
      </c>
      <c r="T197" s="9"/>
    </row>
    <row r="198" spans="1:20" ht="15.95" customHeight="1">
      <c r="A198" s="15" t="s">
        <v>18</v>
      </c>
      <c r="B198" s="3" t="s">
        <v>424</v>
      </c>
      <c r="C198" s="15" t="s">
        <v>20</v>
      </c>
      <c r="D198" s="18" t="s">
        <v>425</v>
      </c>
      <c r="E198" s="16" t="str">
        <f>VLOOKUP(D198,Sheet2!B:C,2,0)</f>
        <v>男</v>
      </c>
      <c r="F198" s="16">
        <f>VLOOKUP(D198,Sheet2!B:D,3,0)</f>
        <v>37730</v>
      </c>
      <c r="G198" s="17" t="s">
        <v>22</v>
      </c>
      <c r="H198" s="16" t="str">
        <f t="shared" si="3"/>
        <v>50024********2611</v>
      </c>
      <c r="I198" s="16" t="str">
        <f>VLOOKUP(D198,Sheet2!B:F,5,0)</f>
        <v>500242200304192611</v>
      </c>
      <c r="J198" s="16" t="str">
        <f>VLOOKUP(D198,Sheet2!B:H,7,0)</f>
        <v>群众</v>
      </c>
      <c r="K198" s="16" t="str">
        <f>VLOOKUP(D198,Sheet2!B:I,8,0)</f>
        <v>土家族</v>
      </c>
      <c r="L198" s="17" t="s">
        <v>23</v>
      </c>
      <c r="M198" s="17" t="s">
        <v>24</v>
      </c>
      <c r="N198" s="17" t="s">
        <v>314</v>
      </c>
      <c r="O198" s="17" t="s">
        <v>315</v>
      </c>
      <c r="P198" s="17" t="s">
        <v>27</v>
      </c>
      <c r="Q198" s="17" t="s">
        <v>28</v>
      </c>
      <c r="R198" s="17" t="s">
        <v>29</v>
      </c>
      <c r="S198" s="17">
        <v>340.6</v>
      </c>
      <c r="T198" s="9"/>
    </row>
    <row r="199" spans="1:20" ht="15.95" customHeight="1">
      <c r="A199" s="15" t="s">
        <v>18</v>
      </c>
      <c r="B199" s="3" t="s">
        <v>426</v>
      </c>
      <c r="C199" s="15" t="s">
        <v>20</v>
      </c>
      <c r="D199" s="18" t="s">
        <v>427</v>
      </c>
      <c r="E199" s="16" t="str">
        <f>VLOOKUP(D199,Sheet2!B:C,2,0)</f>
        <v>男</v>
      </c>
      <c r="F199" s="16">
        <f>VLOOKUP(D199,Sheet2!B:D,3,0)</f>
        <v>38460</v>
      </c>
      <c r="G199" s="17" t="s">
        <v>22</v>
      </c>
      <c r="H199" s="16" t="str">
        <f t="shared" si="3"/>
        <v>50038********0439</v>
      </c>
      <c r="I199" s="16" t="str">
        <f>VLOOKUP(D199,Sheet2!B:F,5,0)</f>
        <v>500381200504180439</v>
      </c>
      <c r="J199" s="16" t="str">
        <f>VLOOKUP(D199,Sheet2!B:H,7,0)</f>
        <v>共青团员</v>
      </c>
      <c r="K199" s="16" t="str">
        <f>VLOOKUP(D199,Sheet2!B:I,8,0)</f>
        <v>汉族</v>
      </c>
      <c r="L199" s="17" t="s">
        <v>23</v>
      </c>
      <c r="M199" s="17" t="s">
        <v>24</v>
      </c>
      <c r="N199" s="17" t="s">
        <v>314</v>
      </c>
      <c r="O199" s="17" t="s">
        <v>315</v>
      </c>
      <c r="P199" s="17" t="s">
        <v>27</v>
      </c>
      <c r="Q199" s="17" t="s">
        <v>28</v>
      </c>
      <c r="R199" s="17" t="s">
        <v>29</v>
      </c>
      <c r="S199" s="17">
        <v>336.6</v>
      </c>
      <c r="T199" s="9"/>
    </row>
    <row r="200" spans="1:20" ht="15.95" customHeight="1">
      <c r="A200" s="15" t="s">
        <v>18</v>
      </c>
      <c r="B200" s="3" t="s">
        <v>428</v>
      </c>
      <c r="C200" s="15" t="s">
        <v>20</v>
      </c>
      <c r="D200" s="18" t="s">
        <v>429</v>
      </c>
      <c r="E200" s="16" t="str">
        <f>VLOOKUP(D200,Sheet2!B:C,2,0)</f>
        <v>男</v>
      </c>
      <c r="F200" s="16">
        <f>VLOOKUP(D200,Sheet2!B:D,3,0)</f>
        <v>38042</v>
      </c>
      <c r="G200" s="17" t="s">
        <v>22</v>
      </c>
      <c r="H200" s="16" t="str">
        <f t="shared" si="3"/>
        <v>50024********6379</v>
      </c>
      <c r="I200" s="16" t="str">
        <f>VLOOKUP(D200,Sheet2!B:F,5,0)</f>
        <v>500241200402256379</v>
      </c>
      <c r="J200" s="16" t="str">
        <f>VLOOKUP(D200,Sheet2!B:H,7,0)</f>
        <v>共青团员</v>
      </c>
      <c r="K200" s="16" t="str">
        <f>VLOOKUP(D200,Sheet2!B:I,8,0)</f>
        <v>苗族</v>
      </c>
      <c r="L200" s="17" t="s">
        <v>23</v>
      </c>
      <c r="M200" s="17" t="s">
        <v>24</v>
      </c>
      <c r="N200" s="17" t="s">
        <v>314</v>
      </c>
      <c r="O200" s="17" t="s">
        <v>315</v>
      </c>
      <c r="P200" s="17" t="s">
        <v>27</v>
      </c>
      <c r="Q200" s="17" t="s">
        <v>28</v>
      </c>
      <c r="R200" s="17" t="s">
        <v>29</v>
      </c>
      <c r="S200" s="17">
        <v>334.2</v>
      </c>
      <c r="T200" s="9"/>
    </row>
    <row r="201" spans="1:20" ht="15.95" customHeight="1">
      <c r="A201" s="15" t="s">
        <v>18</v>
      </c>
      <c r="B201" s="3" t="s">
        <v>430</v>
      </c>
      <c r="C201" s="15" t="s">
        <v>20</v>
      </c>
      <c r="D201" s="18" t="s">
        <v>431</v>
      </c>
      <c r="E201" s="16" t="str">
        <f>VLOOKUP(D201,Sheet2!B:C,2,0)</f>
        <v>男</v>
      </c>
      <c r="F201" s="16">
        <f>VLOOKUP(D201,Sheet2!B:D,3,0)</f>
        <v>38178</v>
      </c>
      <c r="G201" s="17" t="s">
        <v>22</v>
      </c>
      <c r="H201" s="16" t="str">
        <f t="shared" si="3"/>
        <v>50022********7711</v>
      </c>
      <c r="I201" s="16" t="str">
        <f>VLOOKUP(D201,Sheet2!B:F,5,0)</f>
        <v>500227200407107711</v>
      </c>
      <c r="J201" s="16" t="str">
        <f>VLOOKUP(D201,Sheet2!B:H,7,0)</f>
        <v>群众</v>
      </c>
      <c r="K201" s="16" t="str">
        <f>VLOOKUP(D201,Sheet2!B:I,8,0)</f>
        <v>汉族</v>
      </c>
      <c r="L201" s="17" t="s">
        <v>23</v>
      </c>
      <c r="M201" s="17" t="s">
        <v>24</v>
      </c>
      <c r="N201" s="17" t="s">
        <v>314</v>
      </c>
      <c r="O201" s="17" t="s">
        <v>315</v>
      </c>
      <c r="P201" s="17" t="s">
        <v>27</v>
      </c>
      <c r="Q201" s="17" t="s">
        <v>28</v>
      </c>
      <c r="R201" s="17" t="s">
        <v>29</v>
      </c>
      <c r="S201" s="17">
        <v>333.6</v>
      </c>
      <c r="T201" s="9"/>
    </row>
    <row r="202" spans="1:20" ht="15.95" customHeight="1">
      <c r="A202" s="15" t="s">
        <v>18</v>
      </c>
      <c r="B202" s="3" t="s">
        <v>432</v>
      </c>
      <c r="C202" s="15" t="s">
        <v>20</v>
      </c>
      <c r="D202" s="18" t="s">
        <v>433</v>
      </c>
      <c r="E202" s="16" t="str">
        <f>VLOOKUP(D202,Sheet2!B:C,2,0)</f>
        <v>男</v>
      </c>
      <c r="F202" s="16">
        <f>VLOOKUP(D202,Sheet2!B:D,3,0)</f>
        <v>38512</v>
      </c>
      <c r="G202" s="17" t="s">
        <v>22</v>
      </c>
      <c r="H202" s="16" t="str">
        <f t="shared" si="3"/>
        <v>50022********7031</v>
      </c>
      <c r="I202" s="16" t="str">
        <f>VLOOKUP(D202,Sheet2!B:F,5,0)</f>
        <v>500223200506097031</v>
      </c>
      <c r="J202" s="16" t="str">
        <f>VLOOKUP(D202,Sheet2!B:H,7,0)</f>
        <v>群众</v>
      </c>
      <c r="K202" s="16" t="str">
        <f>VLOOKUP(D202,Sheet2!B:I,8,0)</f>
        <v>汉族</v>
      </c>
      <c r="L202" s="17" t="s">
        <v>23</v>
      </c>
      <c r="M202" s="17" t="s">
        <v>24</v>
      </c>
      <c r="N202" s="17" t="s">
        <v>314</v>
      </c>
      <c r="O202" s="17" t="s">
        <v>315</v>
      </c>
      <c r="P202" s="17" t="s">
        <v>27</v>
      </c>
      <c r="Q202" s="17" t="s">
        <v>28</v>
      </c>
      <c r="R202" s="17" t="s">
        <v>29</v>
      </c>
      <c r="S202" s="17">
        <v>332.6</v>
      </c>
      <c r="T202" s="9"/>
    </row>
    <row r="203" spans="1:20" ht="15.95" customHeight="1">
      <c r="A203" s="15" t="s">
        <v>18</v>
      </c>
      <c r="B203" s="3" t="s">
        <v>434</v>
      </c>
      <c r="C203" s="15" t="s">
        <v>20</v>
      </c>
      <c r="D203" s="18" t="s">
        <v>435</v>
      </c>
      <c r="E203" s="16" t="str">
        <f>VLOOKUP(D203,Sheet2!B:C,2,0)</f>
        <v>男</v>
      </c>
      <c r="F203" s="16">
        <f>VLOOKUP(D203,Sheet2!B:D,3,0)</f>
        <v>38265</v>
      </c>
      <c r="G203" s="17" t="s">
        <v>22</v>
      </c>
      <c r="H203" s="16" t="str">
        <f t="shared" si="3"/>
        <v>50023********1472</v>
      </c>
      <c r="I203" s="16" t="str">
        <f>VLOOKUP(D203,Sheet2!B:F,5,0)</f>
        <v>500235200410051472</v>
      </c>
      <c r="J203" s="16" t="str">
        <f>VLOOKUP(D203,Sheet2!B:H,7,0)</f>
        <v>群众</v>
      </c>
      <c r="K203" s="16" t="str">
        <f>VLOOKUP(D203,Sheet2!B:I,8,0)</f>
        <v>汉族</v>
      </c>
      <c r="L203" s="17" t="s">
        <v>23</v>
      </c>
      <c r="M203" s="17" t="s">
        <v>24</v>
      </c>
      <c r="N203" s="17" t="s">
        <v>314</v>
      </c>
      <c r="O203" s="17" t="s">
        <v>315</v>
      </c>
      <c r="P203" s="17" t="s">
        <v>27</v>
      </c>
      <c r="Q203" s="17" t="s">
        <v>28</v>
      </c>
      <c r="R203" s="17" t="s">
        <v>29</v>
      </c>
      <c r="S203" s="17">
        <v>331.2</v>
      </c>
      <c r="T203" s="9"/>
    </row>
    <row r="204" spans="1:20" ht="15.95" customHeight="1">
      <c r="A204" s="15" t="s">
        <v>18</v>
      </c>
      <c r="B204" s="3" t="s">
        <v>436</v>
      </c>
      <c r="C204" s="15" t="s">
        <v>20</v>
      </c>
      <c r="D204" s="18" t="s">
        <v>437</v>
      </c>
      <c r="E204" s="16" t="str">
        <f>VLOOKUP(D204,Sheet2!B:C,2,0)</f>
        <v>女</v>
      </c>
      <c r="F204" s="16">
        <f>VLOOKUP(D204,Sheet2!B:D,3,0)</f>
        <v>38238</v>
      </c>
      <c r="G204" s="17" t="s">
        <v>22</v>
      </c>
      <c r="H204" s="16" t="str">
        <f t="shared" si="3"/>
        <v>50023********0866</v>
      </c>
      <c r="I204" s="16" t="str">
        <f>VLOOKUP(D204,Sheet2!B:F,5,0)</f>
        <v>500235200409080866</v>
      </c>
      <c r="J204" s="16" t="str">
        <f>VLOOKUP(D204,Sheet2!B:H,7,0)</f>
        <v>群众</v>
      </c>
      <c r="K204" s="16" t="str">
        <f>VLOOKUP(D204,Sheet2!B:I,8,0)</f>
        <v>汉族</v>
      </c>
      <c r="L204" s="17" t="s">
        <v>23</v>
      </c>
      <c r="M204" s="17" t="s">
        <v>24</v>
      </c>
      <c r="N204" s="17" t="s">
        <v>314</v>
      </c>
      <c r="O204" s="17" t="s">
        <v>315</v>
      </c>
      <c r="P204" s="17" t="s">
        <v>27</v>
      </c>
      <c r="Q204" s="17" t="s">
        <v>28</v>
      </c>
      <c r="R204" s="17" t="s">
        <v>29</v>
      </c>
      <c r="S204" s="17">
        <v>327.7</v>
      </c>
      <c r="T204" s="9"/>
    </row>
    <row r="205" spans="1:20" ht="15.95" customHeight="1">
      <c r="A205" s="15" t="s">
        <v>18</v>
      </c>
      <c r="B205" s="3" t="s">
        <v>438</v>
      </c>
      <c r="C205" s="15" t="s">
        <v>20</v>
      </c>
      <c r="D205" s="18" t="s">
        <v>439</v>
      </c>
      <c r="E205" s="16" t="str">
        <f>VLOOKUP(D205,Sheet2!B:C,2,0)</f>
        <v>男</v>
      </c>
      <c r="F205" s="16">
        <f>VLOOKUP(D205,Sheet2!B:D,3,0)</f>
        <v>38371</v>
      </c>
      <c r="G205" s="17" t="s">
        <v>22</v>
      </c>
      <c r="H205" s="16" t="str">
        <f t="shared" si="3"/>
        <v>50022********0616</v>
      </c>
      <c r="I205" s="16" t="str">
        <f>VLOOKUP(D205,Sheet2!B:F,5,0)</f>
        <v>500223200501190616</v>
      </c>
      <c r="J205" s="16" t="str">
        <f>VLOOKUP(D205,Sheet2!B:H,7,0)</f>
        <v>共青团员</v>
      </c>
      <c r="K205" s="16" t="str">
        <f>VLOOKUP(D205,Sheet2!B:I,8,0)</f>
        <v>汉族</v>
      </c>
      <c r="L205" s="17" t="s">
        <v>23</v>
      </c>
      <c r="M205" s="17" t="s">
        <v>24</v>
      </c>
      <c r="N205" s="17" t="s">
        <v>314</v>
      </c>
      <c r="O205" s="17" t="s">
        <v>315</v>
      </c>
      <c r="P205" s="17" t="s">
        <v>27</v>
      </c>
      <c r="Q205" s="17" t="s">
        <v>28</v>
      </c>
      <c r="R205" s="17" t="s">
        <v>29</v>
      </c>
      <c r="S205" s="17">
        <v>323.60000000000002</v>
      </c>
      <c r="T205" s="9"/>
    </row>
    <row r="206" spans="1:20" ht="15.95" customHeight="1">
      <c r="A206" s="15" t="s">
        <v>18</v>
      </c>
      <c r="B206" s="3" t="s">
        <v>440</v>
      </c>
      <c r="C206" s="15" t="s">
        <v>20</v>
      </c>
      <c r="D206" s="18" t="s">
        <v>441</v>
      </c>
      <c r="E206" s="16" t="str">
        <f>VLOOKUP(D206,Sheet2!B:C,2,0)</f>
        <v>男</v>
      </c>
      <c r="F206" s="16">
        <f>VLOOKUP(D206,Sheet2!B:D,3,0)</f>
        <v>38446</v>
      </c>
      <c r="G206" s="17" t="s">
        <v>22</v>
      </c>
      <c r="H206" s="16" t="str">
        <f t="shared" si="3"/>
        <v>50010********5994</v>
      </c>
      <c r="I206" s="16" t="str">
        <f>VLOOKUP(D206,Sheet2!B:F,5,0)</f>
        <v>500102200504045994</v>
      </c>
      <c r="J206" s="16" t="str">
        <f>VLOOKUP(D206,Sheet2!B:H,7,0)</f>
        <v>共青团员</v>
      </c>
      <c r="K206" s="16" t="str">
        <f>VLOOKUP(D206,Sheet2!B:I,8,0)</f>
        <v>汉族</v>
      </c>
      <c r="L206" s="17" t="s">
        <v>23</v>
      </c>
      <c r="M206" s="17" t="s">
        <v>24</v>
      </c>
      <c r="N206" s="17" t="s">
        <v>314</v>
      </c>
      <c r="O206" s="17" t="s">
        <v>315</v>
      </c>
      <c r="P206" s="17" t="s">
        <v>27</v>
      </c>
      <c r="Q206" s="17" t="s">
        <v>28</v>
      </c>
      <c r="R206" s="17" t="s">
        <v>29</v>
      </c>
      <c r="S206" s="17">
        <v>319.60000000000002</v>
      </c>
      <c r="T206" s="9"/>
    </row>
    <row r="207" spans="1:20" ht="15.95" customHeight="1">
      <c r="A207" s="15" t="s">
        <v>18</v>
      </c>
      <c r="B207" s="3" t="s">
        <v>442</v>
      </c>
      <c r="C207" s="15" t="s">
        <v>20</v>
      </c>
      <c r="D207" s="18" t="s">
        <v>443</v>
      </c>
      <c r="E207" s="16" t="str">
        <f>VLOOKUP(D207,Sheet2!B:C,2,0)</f>
        <v>女</v>
      </c>
      <c r="F207" s="16">
        <f>VLOOKUP(D207,Sheet2!B:D,3,0)</f>
        <v>38625</v>
      </c>
      <c r="G207" s="17" t="s">
        <v>22</v>
      </c>
      <c r="H207" s="16" t="str">
        <f t="shared" si="3"/>
        <v>50022********3148</v>
      </c>
      <c r="I207" s="16" t="str">
        <f>VLOOKUP(D207,Sheet2!B:F,5,0)</f>
        <v>500222200509303148</v>
      </c>
      <c r="J207" s="16" t="str">
        <f>VLOOKUP(D207,Sheet2!B:H,7,0)</f>
        <v>群众</v>
      </c>
      <c r="K207" s="16" t="str">
        <f>VLOOKUP(D207,Sheet2!B:I,8,0)</f>
        <v>汉族</v>
      </c>
      <c r="L207" s="17" t="s">
        <v>23</v>
      </c>
      <c r="M207" s="17" t="s">
        <v>24</v>
      </c>
      <c r="N207" s="17" t="s">
        <v>314</v>
      </c>
      <c r="O207" s="17" t="s">
        <v>315</v>
      </c>
      <c r="P207" s="17" t="s">
        <v>27</v>
      </c>
      <c r="Q207" s="17" t="s">
        <v>28</v>
      </c>
      <c r="R207" s="17" t="s">
        <v>29</v>
      </c>
      <c r="S207" s="17">
        <v>317.60000000000002</v>
      </c>
      <c r="T207" s="9"/>
    </row>
    <row r="208" spans="1:20" ht="15.95" customHeight="1">
      <c r="A208" s="15" t="s">
        <v>18</v>
      </c>
      <c r="B208" s="3" t="s">
        <v>444</v>
      </c>
      <c r="C208" s="15" t="s">
        <v>20</v>
      </c>
      <c r="D208" s="18" t="s">
        <v>445</v>
      </c>
      <c r="E208" s="16" t="str">
        <f>VLOOKUP(D208,Sheet2!B:C,2,0)</f>
        <v>男</v>
      </c>
      <c r="F208" s="16">
        <f>VLOOKUP(D208,Sheet2!B:D,3,0)</f>
        <v>38269</v>
      </c>
      <c r="G208" s="17" t="s">
        <v>22</v>
      </c>
      <c r="H208" s="16" t="str">
        <f t="shared" si="3"/>
        <v>50024********381X</v>
      </c>
      <c r="I208" s="16" t="str">
        <f>VLOOKUP(D208,Sheet2!B:F,5,0)</f>
        <v>50024220041009381X</v>
      </c>
      <c r="J208" s="16" t="str">
        <f>VLOOKUP(D208,Sheet2!B:H,7,0)</f>
        <v>群众</v>
      </c>
      <c r="K208" s="16" t="str">
        <f>VLOOKUP(D208,Sheet2!B:I,8,0)</f>
        <v>土家族</v>
      </c>
      <c r="L208" s="17" t="s">
        <v>23</v>
      </c>
      <c r="M208" s="17" t="s">
        <v>24</v>
      </c>
      <c r="N208" s="17" t="s">
        <v>314</v>
      </c>
      <c r="O208" s="17" t="s">
        <v>315</v>
      </c>
      <c r="P208" s="17" t="s">
        <v>27</v>
      </c>
      <c r="Q208" s="17" t="s">
        <v>28</v>
      </c>
      <c r="R208" s="17" t="s">
        <v>29</v>
      </c>
      <c r="S208" s="17">
        <v>311.10000000000002</v>
      </c>
      <c r="T208" s="9"/>
    </row>
    <row r="209" spans="1:20" ht="15.95" customHeight="1">
      <c r="A209" s="15" t="s">
        <v>18</v>
      </c>
      <c r="B209" s="3" t="s">
        <v>446</v>
      </c>
      <c r="C209" s="15" t="s">
        <v>20</v>
      </c>
      <c r="D209" s="18" t="s">
        <v>447</v>
      </c>
      <c r="E209" s="16" t="str">
        <f>VLOOKUP(D209,Sheet2!B:C,2,0)</f>
        <v>男</v>
      </c>
      <c r="F209" s="16">
        <f>VLOOKUP(D209,Sheet2!B:D,3,0)</f>
        <v>38326</v>
      </c>
      <c r="G209" s="17" t="s">
        <v>22</v>
      </c>
      <c r="H209" s="16" t="str">
        <f t="shared" si="3"/>
        <v>50023********5636</v>
      </c>
      <c r="I209" s="16" t="str">
        <f>VLOOKUP(D209,Sheet2!B:F,5,0)</f>
        <v>500238200412055636</v>
      </c>
      <c r="J209" s="16" t="str">
        <f>VLOOKUP(D209,Sheet2!B:H,7,0)</f>
        <v>群众</v>
      </c>
      <c r="K209" s="16" t="str">
        <f>VLOOKUP(D209,Sheet2!B:I,8,0)</f>
        <v>汉族</v>
      </c>
      <c r="L209" s="17" t="s">
        <v>23</v>
      </c>
      <c r="M209" s="17" t="s">
        <v>24</v>
      </c>
      <c r="N209" s="17" t="s">
        <v>314</v>
      </c>
      <c r="O209" s="17" t="s">
        <v>315</v>
      </c>
      <c r="P209" s="17" t="s">
        <v>27</v>
      </c>
      <c r="Q209" s="17" t="s">
        <v>28</v>
      </c>
      <c r="R209" s="17" t="s">
        <v>29</v>
      </c>
      <c r="S209" s="17">
        <v>309.10000000000002</v>
      </c>
      <c r="T209" s="9"/>
    </row>
    <row r="210" spans="1:20" ht="15.95" customHeight="1">
      <c r="A210" s="15" t="s">
        <v>18</v>
      </c>
      <c r="B210" s="3" t="s">
        <v>448</v>
      </c>
      <c r="C210" s="15" t="s">
        <v>20</v>
      </c>
      <c r="D210" s="18" t="s">
        <v>449</v>
      </c>
      <c r="E210" s="16" t="str">
        <f>VLOOKUP(D210,Sheet2!B:C,2,0)</f>
        <v>男</v>
      </c>
      <c r="F210" s="16">
        <f>VLOOKUP(D210,Sheet2!B:D,3,0)</f>
        <v>38484</v>
      </c>
      <c r="G210" s="17" t="s">
        <v>22</v>
      </c>
      <c r="H210" s="16" t="str">
        <f t="shared" si="3"/>
        <v>50038********7878</v>
      </c>
      <c r="I210" s="16" t="str">
        <f>VLOOKUP(D210,Sheet2!B:F,5,0)</f>
        <v>500383200505127878</v>
      </c>
      <c r="J210" s="16" t="str">
        <f>VLOOKUP(D210,Sheet2!B:H,7,0)</f>
        <v>共青团员</v>
      </c>
      <c r="K210" s="16" t="str">
        <f>VLOOKUP(D210,Sheet2!B:I,8,0)</f>
        <v>汉族</v>
      </c>
      <c r="L210" s="17" t="s">
        <v>23</v>
      </c>
      <c r="M210" s="17" t="s">
        <v>24</v>
      </c>
      <c r="N210" s="17" t="s">
        <v>314</v>
      </c>
      <c r="O210" s="17" t="s">
        <v>315</v>
      </c>
      <c r="P210" s="17" t="s">
        <v>27</v>
      </c>
      <c r="Q210" s="17" t="s">
        <v>28</v>
      </c>
      <c r="R210" s="17" t="s">
        <v>29</v>
      </c>
      <c r="S210" s="17">
        <v>306.7</v>
      </c>
      <c r="T210" s="9"/>
    </row>
    <row r="211" spans="1:20" ht="15.95" customHeight="1">
      <c r="A211" s="15" t="s">
        <v>18</v>
      </c>
      <c r="B211" s="3" t="s">
        <v>450</v>
      </c>
      <c r="C211" s="15" t="s">
        <v>20</v>
      </c>
      <c r="D211" s="18" t="s">
        <v>451</v>
      </c>
      <c r="E211" s="16" t="str">
        <f>VLOOKUP(D211,Sheet2!B:C,2,0)</f>
        <v>男</v>
      </c>
      <c r="F211" s="16">
        <f>VLOOKUP(D211,Sheet2!B:D,3,0)</f>
        <v>38220</v>
      </c>
      <c r="G211" s="17" t="s">
        <v>22</v>
      </c>
      <c r="H211" s="16" t="str">
        <f t="shared" si="3"/>
        <v>50038********5796</v>
      </c>
      <c r="I211" s="16" t="str">
        <f>VLOOKUP(D211,Sheet2!B:F,5,0)</f>
        <v>500383200408215796</v>
      </c>
      <c r="J211" s="16" t="str">
        <f>VLOOKUP(D211,Sheet2!B:H,7,0)</f>
        <v>共青团员</v>
      </c>
      <c r="K211" s="16" t="str">
        <f>VLOOKUP(D211,Sheet2!B:I,8,0)</f>
        <v>汉族</v>
      </c>
      <c r="L211" s="17" t="s">
        <v>23</v>
      </c>
      <c r="M211" s="17" t="s">
        <v>24</v>
      </c>
      <c r="N211" s="17" t="s">
        <v>314</v>
      </c>
      <c r="O211" s="17" t="s">
        <v>315</v>
      </c>
      <c r="P211" s="17" t="s">
        <v>27</v>
      </c>
      <c r="Q211" s="17" t="s">
        <v>28</v>
      </c>
      <c r="R211" s="17" t="s">
        <v>29</v>
      </c>
      <c r="S211" s="17">
        <v>306.60000000000002</v>
      </c>
      <c r="T211" s="9"/>
    </row>
    <row r="212" spans="1:20" ht="15.95" customHeight="1">
      <c r="A212" s="15" t="s">
        <v>18</v>
      </c>
      <c r="B212" s="3" t="s">
        <v>452</v>
      </c>
      <c r="C212" s="15" t="s">
        <v>20</v>
      </c>
      <c r="D212" s="18" t="s">
        <v>453</v>
      </c>
      <c r="E212" s="16" t="str">
        <f>VLOOKUP(D212,Sheet2!B:C,2,0)</f>
        <v>男</v>
      </c>
      <c r="F212" s="16">
        <f>VLOOKUP(D212,Sheet2!B:D,3,0)</f>
        <v>38520</v>
      </c>
      <c r="G212" s="17" t="s">
        <v>22</v>
      </c>
      <c r="H212" s="16" t="str">
        <f t="shared" si="3"/>
        <v>50022********2816</v>
      </c>
      <c r="I212" s="16" t="str">
        <f>VLOOKUP(D212,Sheet2!B:F,5,0)</f>
        <v>500222200506172816</v>
      </c>
      <c r="J212" s="16" t="str">
        <f>VLOOKUP(D212,Sheet2!B:H,7,0)</f>
        <v>群众</v>
      </c>
      <c r="K212" s="16" t="str">
        <f>VLOOKUP(D212,Sheet2!B:I,8,0)</f>
        <v>汉族</v>
      </c>
      <c r="L212" s="17" t="s">
        <v>23</v>
      </c>
      <c r="M212" s="17" t="s">
        <v>24</v>
      </c>
      <c r="N212" s="17" t="s">
        <v>314</v>
      </c>
      <c r="O212" s="17" t="s">
        <v>315</v>
      </c>
      <c r="P212" s="17" t="s">
        <v>27</v>
      </c>
      <c r="Q212" s="17" t="s">
        <v>28</v>
      </c>
      <c r="R212" s="17" t="s">
        <v>29</v>
      </c>
      <c r="S212" s="17">
        <v>304.60000000000002</v>
      </c>
      <c r="T212" s="9"/>
    </row>
    <row r="213" spans="1:20" ht="15.95" customHeight="1">
      <c r="A213" s="15" t="s">
        <v>18</v>
      </c>
      <c r="B213" s="3" t="s">
        <v>454</v>
      </c>
      <c r="C213" s="15" t="s">
        <v>20</v>
      </c>
      <c r="D213" s="18" t="s">
        <v>455</v>
      </c>
      <c r="E213" s="16" t="str">
        <f>VLOOKUP(D213,Sheet2!B:C,2,0)</f>
        <v>男</v>
      </c>
      <c r="F213" s="16">
        <f>VLOOKUP(D213,Sheet2!B:D,3,0)</f>
        <v>38380</v>
      </c>
      <c r="G213" s="17" t="s">
        <v>22</v>
      </c>
      <c r="H213" s="16" t="str">
        <f t="shared" si="3"/>
        <v>50022********3111</v>
      </c>
      <c r="I213" s="16" t="str">
        <f>VLOOKUP(D213,Sheet2!B:F,5,0)</f>
        <v>500222200501283111</v>
      </c>
      <c r="J213" s="16" t="str">
        <f>VLOOKUP(D213,Sheet2!B:H,7,0)</f>
        <v>共青团员</v>
      </c>
      <c r="K213" s="16" t="str">
        <f>VLOOKUP(D213,Sheet2!B:I,8,0)</f>
        <v>汉族</v>
      </c>
      <c r="L213" s="17" t="s">
        <v>23</v>
      </c>
      <c r="M213" s="17" t="s">
        <v>24</v>
      </c>
      <c r="N213" s="17" t="s">
        <v>314</v>
      </c>
      <c r="O213" s="17" t="s">
        <v>315</v>
      </c>
      <c r="P213" s="17" t="s">
        <v>27</v>
      </c>
      <c r="Q213" s="17" t="s">
        <v>28</v>
      </c>
      <c r="R213" s="17" t="s">
        <v>29</v>
      </c>
      <c r="S213" s="17">
        <v>302.60000000000002</v>
      </c>
      <c r="T213" s="9"/>
    </row>
    <row r="214" spans="1:20" ht="15.95" customHeight="1">
      <c r="A214" s="15" t="s">
        <v>18</v>
      </c>
      <c r="B214" s="3" t="s">
        <v>456</v>
      </c>
      <c r="C214" s="15" t="s">
        <v>20</v>
      </c>
      <c r="D214" s="18" t="s">
        <v>457</v>
      </c>
      <c r="E214" s="16" t="str">
        <f>VLOOKUP(D214,Sheet2!B:C,2,0)</f>
        <v>男</v>
      </c>
      <c r="F214" s="16">
        <f>VLOOKUP(D214,Sheet2!B:D,3,0)</f>
        <v>38133</v>
      </c>
      <c r="G214" s="17" t="s">
        <v>22</v>
      </c>
      <c r="H214" s="16" t="str">
        <f t="shared" si="3"/>
        <v>50022********1114</v>
      </c>
      <c r="I214" s="16" t="str">
        <f>VLOOKUP(D214,Sheet2!B:F,5,0)</f>
        <v>500225200405261114</v>
      </c>
      <c r="J214" s="16" t="str">
        <f>VLOOKUP(D214,Sheet2!B:H,7,0)</f>
        <v>群众</v>
      </c>
      <c r="K214" s="16" t="str">
        <f>VLOOKUP(D214,Sheet2!B:I,8,0)</f>
        <v>汉族</v>
      </c>
      <c r="L214" s="17" t="s">
        <v>23</v>
      </c>
      <c r="M214" s="17" t="s">
        <v>24</v>
      </c>
      <c r="N214" s="17" t="s">
        <v>314</v>
      </c>
      <c r="O214" s="17" t="s">
        <v>315</v>
      </c>
      <c r="P214" s="17" t="s">
        <v>27</v>
      </c>
      <c r="Q214" s="17" t="s">
        <v>28</v>
      </c>
      <c r="R214" s="17" t="s">
        <v>29</v>
      </c>
      <c r="S214" s="17">
        <v>297.5</v>
      </c>
      <c r="T214" s="9"/>
    </row>
    <row r="215" spans="1:20" ht="15.95" customHeight="1">
      <c r="A215" s="15" t="s">
        <v>18</v>
      </c>
      <c r="B215" s="3" t="s">
        <v>458</v>
      </c>
      <c r="C215" s="15" t="s">
        <v>20</v>
      </c>
      <c r="D215" s="18" t="s">
        <v>459</v>
      </c>
      <c r="E215" s="16" t="str">
        <f>VLOOKUP(D215,Sheet2!B:C,2,0)</f>
        <v>男</v>
      </c>
      <c r="F215" s="16">
        <f>VLOOKUP(D215,Sheet2!B:D,3,0)</f>
        <v>38270</v>
      </c>
      <c r="G215" s="17" t="s">
        <v>22</v>
      </c>
      <c r="H215" s="16" t="str">
        <f t="shared" si="3"/>
        <v>50023********185X</v>
      </c>
      <c r="I215" s="16" t="str">
        <f>VLOOKUP(D215,Sheet2!B:F,5,0)</f>
        <v>50023120041010185X</v>
      </c>
      <c r="J215" s="16" t="str">
        <f>VLOOKUP(D215,Sheet2!B:H,7,0)</f>
        <v>群众</v>
      </c>
      <c r="K215" s="16" t="str">
        <f>VLOOKUP(D215,Sheet2!B:I,8,0)</f>
        <v>汉族</v>
      </c>
      <c r="L215" s="17" t="s">
        <v>23</v>
      </c>
      <c r="M215" s="17" t="s">
        <v>24</v>
      </c>
      <c r="N215" s="17" t="s">
        <v>314</v>
      </c>
      <c r="O215" s="17" t="s">
        <v>315</v>
      </c>
      <c r="P215" s="17" t="s">
        <v>27</v>
      </c>
      <c r="Q215" s="17" t="s">
        <v>28</v>
      </c>
      <c r="R215" s="17" t="s">
        <v>29</v>
      </c>
      <c r="S215" s="17">
        <v>295.2</v>
      </c>
      <c r="T215" s="9"/>
    </row>
    <row r="216" spans="1:20" ht="15.95" customHeight="1">
      <c r="A216" s="15" t="s">
        <v>18</v>
      </c>
      <c r="B216" s="3" t="s">
        <v>460</v>
      </c>
      <c r="C216" s="15" t="s">
        <v>20</v>
      </c>
      <c r="D216" s="18" t="s">
        <v>461</v>
      </c>
      <c r="E216" s="16" t="str">
        <f>VLOOKUP(D216,Sheet2!B:C,2,0)</f>
        <v>男</v>
      </c>
      <c r="F216" s="16">
        <f>VLOOKUP(D216,Sheet2!B:D,3,0)</f>
        <v>38677</v>
      </c>
      <c r="G216" s="17" t="s">
        <v>22</v>
      </c>
      <c r="H216" s="16" t="str">
        <f t="shared" si="3"/>
        <v>50011********0837</v>
      </c>
      <c r="I216" s="16" t="str">
        <f>VLOOKUP(D216,Sheet2!B:F,5,0)</f>
        <v>500116200511210837</v>
      </c>
      <c r="J216" s="16" t="str">
        <f>VLOOKUP(D216,Sheet2!B:H,7,0)</f>
        <v>群众</v>
      </c>
      <c r="K216" s="16" t="str">
        <f>VLOOKUP(D216,Sheet2!B:I,8,0)</f>
        <v>汉族</v>
      </c>
      <c r="L216" s="17" t="s">
        <v>23</v>
      </c>
      <c r="M216" s="17" t="s">
        <v>24</v>
      </c>
      <c r="N216" s="17" t="s">
        <v>314</v>
      </c>
      <c r="O216" s="17" t="s">
        <v>315</v>
      </c>
      <c r="P216" s="17" t="s">
        <v>27</v>
      </c>
      <c r="Q216" s="17" t="s">
        <v>28</v>
      </c>
      <c r="R216" s="17" t="s">
        <v>29</v>
      </c>
      <c r="S216" s="17">
        <v>285.39999999999998</v>
      </c>
      <c r="T216" s="9"/>
    </row>
    <row r="217" spans="1:20" ht="15.95" customHeight="1">
      <c r="A217" s="15" t="s">
        <v>18</v>
      </c>
      <c r="B217" s="3" t="s">
        <v>462</v>
      </c>
      <c r="C217" s="15" t="s">
        <v>20</v>
      </c>
      <c r="D217" s="18" t="s">
        <v>463</v>
      </c>
      <c r="E217" s="16" t="str">
        <f>VLOOKUP(D217,Sheet2!B:C,2,0)</f>
        <v>男</v>
      </c>
      <c r="F217" s="16">
        <f>VLOOKUP(D217,Sheet2!B:D,3,0)</f>
        <v>38370</v>
      </c>
      <c r="G217" s="17" t="s">
        <v>22</v>
      </c>
      <c r="H217" s="16" t="str">
        <f t="shared" si="3"/>
        <v>50011********0816</v>
      </c>
      <c r="I217" s="16" t="str">
        <f>VLOOKUP(D217,Sheet2!B:F,5,0)</f>
        <v>500110200501180816</v>
      </c>
      <c r="J217" s="16" t="str">
        <f>VLOOKUP(D217,Sheet2!B:H,7,0)</f>
        <v>群众</v>
      </c>
      <c r="K217" s="16" t="str">
        <f>VLOOKUP(D217,Sheet2!B:I,8,0)</f>
        <v>汉族</v>
      </c>
      <c r="L217" s="17" t="s">
        <v>23</v>
      </c>
      <c r="M217" s="17" t="s">
        <v>24</v>
      </c>
      <c r="N217" s="17" t="s">
        <v>314</v>
      </c>
      <c r="O217" s="17" t="s">
        <v>315</v>
      </c>
      <c r="P217" s="17" t="s">
        <v>27</v>
      </c>
      <c r="Q217" s="17" t="s">
        <v>28</v>
      </c>
      <c r="R217" s="17" t="s">
        <v>29</v>
      </c>
      <c r="S217" s="17">
        <v>272</v>
      </c>
      <c r="T217" s="9"/>
    </row>
    <row r="218" spans="1:20" ht="15.95" customHeight="1">
      <c r="A218" s="15" t="s">
        <v>18</v>
      </c>
      <c r="B218" s="3" t="s">
        <v>464</v>
      </c>
      <c r="C218" s="15" t="s">
        <v>20</v>
      </c>
      <c r="D218" s="18" t="s">
        <v>465</v>
      </c>
      <c r="E218" s="16" t="str">
        <f>VLOOKUP(D218,Sheet2!B:C,2,0)</f>
        <v>男</v>
      </c>
      <c r="F218" s="16">
        <f>VLOOKUP(D218,Sheet2!B:D,3,0)</f>
        <v>38499</v>
      </c>
      <c r="G218" s="17" t="s">
        <v>22</v>
      </c>
      <c r="H218" s="16" t="str">
        <f t="shared" si="3"/>
        <v>50010********3112</v>
      </c>
      <c r="I218" s="16" t="str">
        <f>VLOOKUP(D218,Sheet2!B:F,5,0)</f>
        <v>500102200505273112</v>
      </c>
      <c r="J218" s="16" t="str">
        <f>VLOOKUP(D218,Sheet2!B:H,7,0)</f>
        <v>共青团员</v>
      </c>
      <c r="K218" s="16" t="str">
        <f>VLOOKUP(D218,Sheet2!B:I,8,0)</f>
        <v>汉族</v>
      </c>
      <c r="L218" s="17" t="s">
        <v>23</v>
      </c>
      <c r="M218" s="17" t="s">
        <v>24</v>
      </c>
      <c r="N218" s="17" t="s">
        <v>314</v>
      </c>
      <c r="O218" s="17" t="s">
        <v>315</v>
      </c>
      <c r="P218" s="17" t="s">
        <v>27</v>
      </c>
      <c r="Q218" s="17" t="s">
        <v>28</v>
      </c>
      <c r="R218" s="17" t="s">
        <v>29</v>
      </c>
      <c r="S218" s="17">
        <v>264.89999999999998</v>
      </c>
      <c r="T218" s="9"/>
    </row>
    <row r="219" spans="1:20" ht="15.95" customHeight="1">
      <c r="A219" s="15" t="s">
        <v>18</v>
      </c>
      <c r="B219" s="3" t="s">
        <v>466</v>
      </c>
      <c r="C219" s="15" t="s">
        <v>20</v>
      </c>
      <c r="D219" s="18" t="s">
        <v>467</v>
      </c>
      <c r="E219" s="16" t="str">
        <f>VLOOKUP(D219,Sheet2!B:C,2,0)</f>
        <v>女</v>
      </c>
      <c r="F219" s="16">
        <f>VLOOKUP(D219,Sheet2!B:D,3,0)</f>
        <v>38381</v>
      </c>
      <c r="G219" s="17" t="s">
        <v>22</v>
      </c>
      <c r="H219" s="16" t="str">
        <f t="shared" si="3"/>
        <v>53212********2829</v>
      </c>
      <c r="I219" s="16" t="str">
        <f>VLOOKUP(D219,Sheet2!B:F,5,0)</f>
        <v>532122200501292829</v>
      </c>
      <c r="J219" s="16" t="str">
        <f>VLOOKUP(D219,Sheet2!B:H,7,0)</f>
        <v>群众</v>
      </c>
      <c r="K219" s="16" t="str">
        <f>VLOOKUP(D219,Sheet2!B:I,8,0)</f>
        <v>汉族</v>
      </c>
      <c r="L219" s="17" t="s">
        <v>23</v>
      </c>
      <c r="M219" s="17" t="s">
        <v>24</v>
      </c>
      <c r="N219" s="17" t="s">
        <v>314</v>
      </c>
      <c r="O219" s="17" t="s">
        <v>315</v>
      </c>
      <c r="P219" s="17" t="s">
        <v>27</v>
      </c>
      <c r="Q219" s="17" t="s">
        <v>28</v>
      </c>
      <c r="R219" s="17" t="s">
        <v>29</v>
      </c>
      <c r="S219" s="17">
        <v>259.60000000000002</v>
      </c>
      <c r="T219" s="9"/>
    </row>
    <row r="220" spans="1:20" ht="15.95" customHeight="1">
      <c r="A220" s="15" t="s">
        <v>18</v>
      </c>
      <c r="B220" s="3" t="s">
        <v>468</v>
      </c>
      <c r="C220" s="15" t="s">
        <v>20</v>
      </c>
      <c r="D220" s="18" t="s">
        <v>469</v>
      </c>
      <c r="E220" s="16" t="str">
        <f>VLOOKUP(D220,Sheet2!B:C,2,0)</f>
        <v>男</v>
      </c>
      <c r="F220" s="16">
        <f>VLOOKUP(D220,Sheet2!B:D,3,0)</f>
        <v>38256</v>
      </c>
      <c r="G220" s="17" t="s">
        <v>22</v>
      </c>
      <c r="H220" s="16" t="str">
        <f t="shared" si="3"/>
        <v>50010********0258</v>
      </c>
      <c r="I220" s="16" t="str">
        <f>VLOOKUP(D220,Sheet2!B:F,5,0)</f>
        <v>500102200409260258</v>
      </c>
      <c r="J220" s="16" t="str">
        <f>VLOOKUP(D220,Sheet2!B:H,7,0)</f>
        <v>群众</v>
      </c>
      <c r="K220" s="16" t="str">
        <f>VLOOKUP(D220,Sheet2!B:I,8,0)</f>
        <v>汉族</v>
      </c>
      <c r="L220" s="17" t="s">
        <v>23</v>
      </c>
      <c r="M220" s="17" t="s">
        <v>24</v>
      </c>
      <c r="N220" s="17" t="s">
        <v>314</v>
      </c>
      <c r="O220" s="17" t="s">
        <v>315</v>
      </c>
      <c r="P220" s="17" t="s">
        <v>27</v>
      </c>
      <c r="Q220" s="17" t="s">
        <v>28</v>
      </c>
      <c r="R220" s="17" t="s">
        <v>29</v>
      </c>
      <c r="S220" s="9">
        <v>234</v>
      </c>
    </row>
    <row r="221" spans="1:20" ht="15.95" customHeight="1">
      <c r="A221" s="15" t="s">
        <v>18</v>
      </c>
      <c r="B221" s="3" t="s">
        <v>470</v>
      </c>
      <c r="C221" s="15" t="s">
        <v>20</v>
      </c>
      <c r="D221" s="18" t="s">
        <v>471</v>
      </c>
      <c r="E221" s="16" t="str">
        <f>VLOOKUP(D221,Sheet2!B:C,2,0)</f>
        <v>男</v>
      </c>
      <c r="F221" s="16">
        <f>VLOOKUP(D221,Sheet2!B:D,3,0)</f>
        <v>38351</v>
      </c>
      <c r="G221" s="17" t="s">
        <v>22</v>
      </c>
      <c r="H221" s="16" t="str">
        <f t="shared" si="3"/>
        <v>50010********1778</v>
      </c>
      <c r="I221" s="16" t="str">
        <f>VLOOKUP(D221,Sheet2!B:F,5,0)</f>
        <v>500102200412301778</v>
      </c>
      <c r="J221" s="16" t="str">
        <f>VLOOKUP(D221,Sheet2!B:H,7,0)</f>
        <v>共青团员</v>
      </c>
      <c r="K221" s="16" t="str">
        <f>VLOOKUP(D221,Sheet2!B:I,8,0)</f>
        <v>汉族</v>
      </c>
      <c r="L221" s="17" t="s">
        <v>23</v>
      </c>
      <c r="M221" s="17" t="s">
        <v>24</v>
      </c>
      <c r="N221" s="17" t="s">
        <v>314</v>
      </c>
      <c r="O221" s="17" t="s">
        <v>315</v>
      </c>
      <c r="P221" s="17" t="s">
        <v>27</v>
      </c>
      <c r="Q221" s="17" t="s">
        <v>28</v>
      </c>
      <c r="R221" s="17" t="s">
        <v>29</v>
      </c>
      <c r="S221" s="9">
        <v>226.1</v>
      </c>
    </row>
    <row r="222" spans="1:20" ht="15.95" customHeight="1">
      <c r="A222" s="15" t="s">
        <v>18</v>
      </c>
      <c r="B222" s="3" t="s">
        <v>472</v>
      </c>
      <c r="C222" s="15" t="s">
        <v>20</v>
      </c>
      <c r="D222" s="18" t="s">
        <v>473</v>
      </c>
      <c r="E222" s="16" t="str">
        <f>VLOOKUP(D222,Sheet2!B:C,2,0)</f>
        <v>男</v>
      </c>
      <c r="F222" s="16">
        <f>VLOOKUP(D222,Sheet2!B:D,3,0)</f>
        <v>38195</v>
      </c>
      <c r="G222" s="17" t="s">
        <v>22</v>
      </c>
      <c r="H222" s="16" t="str">
        <f t="shared" si="3"/>
        <v>50023********5095</v>
      </c>
      <c r="I222" s="16" t="str">
        <f>VLOOKUP(D222,Sheet2!B:F,5,0)</f>
        <v>500238200407275095</v>
      </c>
      <c r="J222" s="16" t="str">
        <f>VLOOKUP(D222,Sheet2!B:H,7,0)</f>
        <v>共青团员</v>
      </c>
      <c r="K222" s="16" t="str">
        <f>VLOOKUP(D222,Sheet2!B:I,8,0)</f>
        <v>汉族</v>
      </c>
      <c r="L222" s="17" t="s">
        <v>23</v>
      </c>
      <c r="M222" s="17" t="s">
        <v>24</v>
      </c>
      <c r="N222" s="17" t="s">
        <v>314</v>
      </c>
      <c r="O222" s="17" t="s">
        <v>315</v>
      </c>
      <c r="P222" s="17" t="s">
        <v>27</v>
      </c>
      <c r="Q222" s="17" t="s">
        <v>28</v>
      </c>
      <c r="R222" s="17" t="s">
        <v>29</v>
      </c>
      <c r="S222" s="9">
        <v>221.8</v>
      </c>
    </row>
    <row r="223" spans="1:20" ht="15.95" customHeight="1">
      <c r="A223" s="15" t="s">
        <v>18</v>
      </c>
      <c r="B223" s="3" t="s">
        <v>474</v>
      </c>
      <c r="C223" s="15" t="s">
        <v>20</v>
      </c>
      <c r="D223" s="18" t="s">
        <v>475</v>
      </c>
      <c r="E223" s="16" t="str">
        <f>VLOOKUP(D223,Sheet2!B:C,2,0)</f>
        <v>男</v>
      </c>
      <c r="F223" s="16">
        <f>VLOOKUP(D223,Sheet2!B:D,3,0)</f>
        <v>38480</v>
      </c>
      <c r="G223" s="17" t="s">
        <v>22</v>
      </c>
      <c r="H223" s="16" t="str">
        <f t="shared" si="3"/>
        <v>50022********0012</v>
      </c>
      <c r="I223" s="16" t="str">
        <f>VLOOKUP(D223,Sheet2!B:F,5,0)</f>
        <v>500222200505080012</v>
      </c>
      <c r="J223" s="16" t="str">
        <f>VLOOKUP(D223,Sheet2!B:H,7,0)</f>
        <v>群众</v>
      </c>
      <c r="K223" s="16" t="str">
        <f>VLOOKUP(D223,Sheet2!B:I,8,0)</f>
        <v>汉族</v>
      </c>
      <c r="L223" s="17" t="s">
        <v>23</v>
      </c>
      <c r="M223" s="17" t="s">
        <v>24</v>
      </c>
      <c r="N223" s="17" t="s">
        <v>314</v>
      </c>
      <c r="O223" s="17" t="s">
        <v>315</v>
      </c>
      <c r="P223" s="17" t="s">
        <v>27</v>
      </c>
      <c r="Q223" s="17" t="s">
        <v>28</v>
      </c>
      <c r="R223" s="17" t="s">
        <v>29</v>
      </c>
      <c r="S223" s="9">
        <v>220</v>
      </c>
    </row>
    <row r="224" spans="1:20" ht="15.95" customHeight="1">
      <c r="A224" s="15" t="s">
        <v>18</v>
      </c>
      <c r="B224" s="3" t="s">
        <v>476</v>
      </c>
      <c r="C224" s="15" t="s">
        <v>20</v>
      </c>
      <c r="D224" s="18" t="s">
        <v>477</v>
      </c>
      <c r="E224" s="16" t="str">
        <f>VLOOKUP(D224,Sheet2!B:C,2,0)</f>
        <v>男</v>
      </c>
      <c r="F224" s="16">
        <f>VLOOKUP(D224,Sheet2!B:D,3,0)</f>
        <v>37831</v>
      </c>
      <c r="G224" s="17" t="s">
        <v>22</v>
      </c>
      <c r="H224" s="16" t="str">
        <f t="shared" si="3"/>
        <v>50024********5671</v>
      </c>
      <c r="I224" s="16" t="str">
        <f>VLOOKUP(D224,Sheet2!B:F,5,0)</f>
        <v>500243200307295671</v>
      </c>
      <c r="J224" s="16" t="str">
        <f>VLOOKUP(D224,Sheet2!B:H,7,0)</f>
        <v>群众</v>
      </c>
      <c r="K224" s="16" t="str">
        <f>VLOOKUP(D224,Sheet2!B:I,8,0)</f>
        <v>土家族</v>
      </c>
      <c r="L224" s="17" t="s">
        <v>23</v>
      </c>
      <c r="M224" s="17" t="s">
        <v>24</v>
      </c>
      <c r="N224" s="17" t="s">
        <v>314</v>
      </c>
      <c r="O224" s="17" t="s">
        <v>315</v>
      </c>
      <c r="P224" s="17" t="s">
        <v>27</v>
      </c>
      <c r="Q224" s="17" t="s">
        <v>28</v>
      </c>
      <c r="R224" s="17" t="s">
        <v>29</v>
      </c>
      <c r="S224" s="9">
        <v>219.6</v>
      </c>
    </row>
    <row r="225" spans="1:19" ht="15.95" customHeight="1">
      <c r="A225" s="15" t="s">
        <v>18</v>
      </c>
      <c r="B225" s="3" t="s">
        <v>478</v>
      </c>
      <c r="C225" s="15" t="s">
        <v>20</v>
      </c>
      <c r="D225" s="18" t="s">
        <v>479</v>
      </c>
      <c r="E225" s="16" t="str">
        <f>VLOOKUP(D225,Sheet2!B:C,2,0)</f>
        <v>男</v>
      </c>
      <c r="F225" s="16">
        <f>VLOOKUP(D225,Sheet2!B:D,3,0)</f>
        <v>38332</v>
      </c>
      <c r="G225" s="17" t="s">
        <v>22</v>
      </c>
      <c r="H225" s="16" t="str">
        <f t="shared" si="3"/>
        <v>50023********6035</v>
      </c>
      <c r="I225" s="16" t="str">
        <f>VLOOKUP(D225,Sheet2!B:F,5,0)</f>
        <v>500231200412116035</v>
      </c>
      <c r="J225" s="16" t="str">
        <f>VLOOKUP(D225,Sheet2!B:H,7,0)</f>
        <v>群众</v>
      </c>
      <c r="K225" s="16" t="str">
        <f>VLOOKUP(D225,Sheet2!B:I,8,0)</f>
        <v>汉族</v>
      </c>
      <c r="L225" s="17" t="s">
        <v>23</v>
      </c>
      <c r="M225" s="17" t="s">
        <v>24</v>
      </c>
      <c r="N225" s="17" t="s">
        <v>314</v>
      </c>
      <c r="O225" s="17" t="s">
        <v>315</v>
      </c>
      <c r="P225" s="17" t="s">
        <v>27</v>
      </c>
      <c r="Q225" s="17" t="s">
        <v>28</v>
      </c>
      <c r="R225" s="17" t="s">
        <v>29</v>
      </c>
      <c r="S225" s="9">
        <v>219.1</v>
      </c>
    </row>
    <row r="226" spans="1:19" ht="15.95" customHeight="1">
      <c r="A226" s="15" t="s">
        <v>18</v>
      </c>
      <c r="B226" s="3" t="s">
        <v>480</v>
      </c>
      <c r="C226" s="15" t="s">
        <v>20</v>
      </c>
      <c r="D226" s="18" t="s">
        <v>481</v>
      </c>
      <c r="E226" s="16" t="str">
        <f>VLOOKUP(D226,Sheet2!B:C,2,0)</f>
        <v>男</v>
      </c>
      <c r="F226" s="16">
        <f>VLOOKUP(D226,Sheet2!B:D,3,0)</f>
        <v>38450</v>
      </c>
      <c r="G226" s="17" t="s">
        <v>22</v>
      </c>
      <c r="H226" s="16" t="str">
        <f t="shared" si="3"/>
        <v>50010********6892</v>
      </c>
      <c r="I226" s="16" t="str">
        <f>VLOOKUP(D226,Sheet2!B:F,5,0)</f>
        <v>500102200504086892</v>
      </c>
      <c r="J226" s="16" t="str">
        <f>VLOOKUP(D226,Sheet2!B:H,7,0)</f>
        <v>群众</v>
      </c>
      <c r="K226" s="16" t="str">
        <f>VLOOKUP(D226,Sheet2!B:I,8,0)</f>
        <v>汉族</v>
      </c>
      <c r="L226" s="17" t="s">
        <v>23</v>
      </c>
      <c r="M226" s="17" t="s">
        <v>24</v>
      </c>
      <c r="N226" s="17" t="s">
        <v>314</v>
      </c>
      <c r="O226" s="17" t="s">
        <v>315</v>
      </c>
      <c r="P226" s="17" t="s">
        <v>27</v>
      </c>
      <c r="Q226" s="17" t="s">
        <v>28</v>
      </c>
      <c r="R226" s="17" t="s">
        <v>29</v>
      </c>
      <c r="S226" s="9">
        <v>197.6</v>
      </c>
    </row>
    <row r="227" spans="1:19" ht="15.95" customHeight="1">
      <c r="A227" s="15" t="s">
        <v>18</v>
      </c>
      <c r="B227" s="3" t="s">
        <v>482</v>
      </c>
      <c r="C227" s="15" t="s">
        <v>20</v>
      </c>
      <c r="D227" s="18" t="s">
        <v>483</v>
      </c>
      <c r="E227" s="16" t="str">
        <f>VLOOKUP(D227,Sheet2!B:C,2,0)</f>
        <v>男</v>
      </c>
      <c r="F227" s="16">
        <f>VLOOKUP(D227,Sheet2!B:D,3,0)</f>
        <v>38404</v>
      </c>
      <c r="G227" s="17" t="s">
        <v>22</v>
      </c>
      <c r="H227" s="16" t="str">
        <f t="shared" si="3"/>
        <v>50023********5397</v>
      </c>
      <c r="I227" s="16" t="str">
        <f>VLOOKUP(D227,Sheet2!B:F,5,0)</f>
        <v>500236200502215397</v>
      </c>
      <c r="J227" s="16" t="str">
        <f>VLOOKUP(D227,Sheet2!B:H,7,0)</f>
        <v>共青团员</v>
      </c>
      <c r="K227" s="16" t="str">
        <f>VLOOKUP(D227,Sheet2!B:I,8,0)</f>
        <v>汉族</v>
      </c>
      <c r="L227" s="17" t="s">
        <v>23</v>
      </c>
      <c r="M227" s="17" t="s">
        <v>24</v>
      </c>
      <c r="N227" s="17" t="s">
        <v>314</v>
      </c>
      <c r="O227" s="17" t="s">
        <v>315</v>
      </c>
      <c r="P227" s="17" t="s">
        <v>27</v>
      </c>
      <c r="Q227" s="17" t="s">
        <v>28</v>
      </c>
      <c r="R227" s="17" t="s">
        <v>29</v>
      </c>
      <c r="S227" s="9">
        <v>196.2</v>
      </c>
    </row>
    <row r="228" spans="1:19" ht="15.95" customHeight="1">
      <c r="A228" s="15" t="s">
        <v>18</v>
      </c>
      <c r="B228" s="3" t="s">
        <v>484</v>
      </c>
      <c r="C228" s="15" t="s">
        <v>20</v>
      </c>
      <c r="D228" s="18" t="s">
        <v>485</v>
      </c>
      <c r="E228" s="16" t="str">
        <f>VLOOKUP(D228,Sheet2!B:C,2,0)</f>
        <v>男</v>
      </c>
      <c r="F228" s="16">
        <f>VLOOKUP(D228,Sheet2!B:D,3,0)</f>
        <v>38467</v>
      </c>
      <c r="G228" s="17" t="s">
        <v>22</v>
      </c>
      <c r="H228" s="16" t="str">
        <f t="shared" si="3"/>
        <v>50022********3719</v>
      </c>
      <c r="I228" s="16" t="str">
        <f>VLOOKUP(D228,Sheet2!B:F,5,0)</f>
        <v>500222200504253719</v>
      </c>
      <c r="J228" s="16" t="str">
        <f>VLOOKUP(D228,Sheet2!B:H,7,0)</f>
        <v>群众</v>
      </c>
      <c r="K228" s="16" t="str">
        <f>VLOOKUP(D228,Sheet2!B:I,8,0)</f>
        <v>汉族</v>
      </c>
      <c r="L228" s="17" t="s">
        <v>23</v>
      </c>
      <c r="M228" s="17" t="s">
        <v>24</v>
      </c>
      <c r="N228" s="17" t="s">
        <v>314</v>
      </c>
      <c r="O228" s="17" t="s">
        <v>315</v>
      </c>
      <c r="P228" s="17" t="s">
        <v>27</v>
      </c>
      <c r="Q228" s="17" t="s">
        <v>28</v>
      </c>
      <c r="R228" s="17" t="s">
        <v>29</v>
      </c>
      <c r="S228" s="9">
        <v>186</v>
      </c>
    </row>
  </sheetData>
  <autoFilter ref="A1:S228" xr:uid="{00000000-0009-0000-0000-000000000000}"/>
  <phoneticPr fontId="12" type="noConversion"/>
  <conditionalFormatting sqref="D1:D1048576">
    <cfRule type="duplicateValues" dxfId="0" priority="1"/>
  </conditionalFormatting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64"/>
  <sheetViews>
    <sheetView topLeftCell="A235" workbookViewId="0">
      <selection activeCell="A259" sqref="A259:XFD259"/>
    </sheetView>
  </sheetViews>
  <sheetFormatPr defaultColWidth="9" defaultRowHeight="13.5"/>
  <cols>
    <col min="4" max="5" width="13.5" customWidth="1"/>
    <col min="6" max="6" width="21" customWidth="1"/>
    <col min="7" max="8" width="24.375" customWidth="1"/>
    <col min="9" max="9" width="7.375" customWidth="1"/>
    <col min="10" max="10" width="15.875" customWidth="1"/>
    <col min="11" max="11" width="79.5" customWidth="1"/>
  </cols>
  <sheetData>
    <row r="1" spans="1:12" ht="23.25">
      <c r="A1" s="20" t="s">
        <v>486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2" s="1" customFormat="1" ht="20.25">
      <c r="A2" s="2" t="s">
        <v>487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488</v>
      </c>
      <c r="H2" s="2" t="s">
        <v>8</v>
      </c>
      <c r="I2" s="2" t="s">
        <v>9</v>
      </c>
      <c r="J2" s="2" t="s">
        <v>489</v>
      </c>
      <c r="K2" s="2" t="s">
        <v>490</v>
      </c>
      <c r="L2" s="2"/>
    </row>
    <row r="3" spans="1:12">
      <c r="A3" s="3">
        <v>1</v>
      </c>
      <c r="B3" s="3" t="s">
        <v>113</v>
      </c>
      <c r="C3" s="3" t="s">
        <v>491</v>
      </c>
      <c r="D3" s="3" t="s">
        <v>492</v>
      </c>
      <c r="E3" s="3" t="s">
        <v>22</v>
      </c>
      <c r="F3" s="3" t="s">
        <v>493</v>
      </c>
      <c r="G3" s="4" t="s">
        <v>494</v>
      </c>
      <c r="H3" s="3" t="s">
        <v>495</v>
      </c>
      <c r="I3" s="3" t="s">
        <v>496</v>
      </c>
      <c r="J3" s="3" t="s">
        <v>497</v>
      </c>
      <c r="K3" s="3" t="s">
        <v>498</v>
      </c>
    </row>
    <row r="4" spans="1:12">
      <c r="A4" s="3">
        <v>2</v>
      </c>
      <c r="B4" s="3" t="s">
        <v>159</v>
      </c>
      <c r="C4" s="3" t="s">
        <v>491</v>
      </c>
      <c r="D4" s="3" t="s">
        <v>499</v>
      </c>
      <c r="E4" s="3" t="s">
        <v>22</v>
      </c>
      <c r="F4" s="3" t="s">
        <v>500</v>
      </c>
      <c r="G4" s="4" t="s">
        <v>494</v>
      </c>
      <c r="H4" s="3" t="s">
        <v>501</v>
      </c>
      <c r="I4" s="3" t="s">
        <v>496</v>
      </c>
      <c r="J4" s="3" t="s">
        <v>502</v>
      </c>
      <c r="K4" s="3" t="s">
        <v>503</v>
      </c>
    </row>
    <row r="5" spans="1:12">
      <c r="A5" s="3">
        <v>3</v>
      </c>
      <c r="B5" s="3" t="s">
        <v>107</v>
      </c>
      <c r="C5" s="3" t="s">
        <v>491</v>
      </c>
      <c r="D5" s="3" t="s">
        <v>504</v>
      </c>
      <c r="E5" s="3" t="s">
        <v>22</v>
      </c>
      <c r="F5" s="3" t="s">
        <v>505</v>
      </c>
      <c r="G5" s="4" t="s">
        <v>494</v>
      </c>
      <c r="H5" s="3" t="s">
        <v>501</v>
      </c>
      <c r="I5" s="3" t="s">
        <v>496</v>
      </c>
      <c r="J5" s="3" t="s">
        <v>506</v>
      </c>
      <c r="K5" s="3" t="s">
        <v>507</v>
      </c>
    </row>
    <row r="6" spans="1:12">
      <c r="A6" s="3">
        <v>4</v>
      </c>
      <c r="B6" s="3" t="s">
        <v>51</v>
      </c>
      <c r="C6" s="3" t="s">
        <v>508</v>
      </c>
      <c r="D6" s="3" t="s">
        <v>509</v>
      </c>
      <c r="E6" s="3" t="s">
        <v>22</v>
      </c>
      <c r="F6" s="3" t="s">
        <v>510</v>
      </c>
      <c r="G6" s="4" t="s">
        <v>494</v>
      </c>
      <c r="H6" s="3" t="s">
        <v>495</v>
      </c>
      <c r="I6" s="3" t="s">
        <v>496</v>
      </c>
      <c r="J6" s="3" t="s">
        <v>511</v>
      </c>
      <c r="K6" s="3" t="s">
        <v>512</v>
      </c>
    </row>
    <row r="7" spans="1:12">
      <c r="A7" s="3">
        <v>5</v>
      </c>
      <c r="B7" s="3" t="s">
        <v>73</v>
      </c>
      <c r="C7" s="3" t="s">
        <v>508</v>
      </c>
      <c r="D7" s="3" t="s">
        <v>513</v>
      </c>
      <c r="E7" s="3" t="s">
        <v>22</v>
      </c>
      <c r="F7" s="3" t="s">
        <v>514</v>
      </c>
      <c r="G7" s="4" t="s">
        <v>494</v>
      </c>
      <c r="H7" s="3" t="s">
        <v>501</v>
      </c>
      <c r="I7" s="3" t="s">
        <v>496</v>
      </c>
      <c r="J7" s="3" t="s">
        <v>515</v>
      </c>
      <c r="K7" s="3" t="s">
        <v>516</v>
      </c>
    </row>
    <row r="8" spans="1:12">
      <c r="A8" s="3">
        <v>6</v>
      </c>
      <c r="B8" s="3" t="s">
        <v>123</v>
      </c>
      <c r="C8" s="3" t="s">
        <v>491</v>
      </c>
      <c r="D8" s="3" t="s">
        <v>517</v>
      </c>
      <c r="E8" s="3" t="s">
        <v>22</v>
      </c>
      <c r="F8" s="3" t="s">
        <v>518</v>
      </c>
      <c r="G8" s="4" t="s">
        <v>494</v>
      </c>
      <c r="H8" s="3" t="s">
        <v>495</v>
      </c>
      <c r="I8" s="3" t="s">
        <v>496</v>
      </c>
      <c r="J8" s="3" t="s">
        <v>519</v>
      </c>
      <c r="K8" s="3" t="s">
        <v>520</v>
      </c>
    </row>
    <row r="9" spans="1:12">
      <c r="A9" s="3">
        <v>7</v>
      </c>
      <c r="B9" s="3" t="s">
        <v>89</v>
      </c>
      <c r="C9" s="3" t="s">
        <v>491</v>
      </c>
      <c r="D9" s="3" t="s">
        <v>521</v>
      </c>
      <c r="E9" s="3" t="s">
        <v>22</v>
      </c>
      <c r="F9" s="3" t="s">
        <v>522</v>
      </c>
      <c r="G9" s="4" t="s">
        <v>494</v>
      </c>
      <c r="H9" s="3" t="s">
        <v>501</v>
      </c>
      <c r="I9" s="3" t="s">
        <v>496</v>
      </c>
      <c r="J9" s="3" t="s">
        <v>523</v>
      </c>
      <c r="K9" s="3" t="s">
        <v>524</v>
      </c>
    </row>
    <row r="10" spans="1:12">
      <c r="A10" s="3">
        <v>8</v>
      </c>
      <c r="B10" s="3" t="s">
        <v>81</v>
      </c>
      <c r="C10" s="3" t="s">
        <v>491</v>
      </c>
      <c r="D10" s="3" t="s">
        <v>525</v>
      </c>
      <c r="E10" s="3" t="s">
        <v>22</v>
      </c>
      <c r="F10" s="3" t="s">
        <v>526</v>
      </c>
      <c r="G10" s="4" t="s">
        <v>494</v>
      </c>
      <c r="H10" s="3" t="s">
        <v>501</v>
      </c>
      <c r="I10" s="3" t="s">
        <v>496</v>
      </c>
      <c r="J10" s="3" t="s">
        <v>527</v>
      </c>
      <c r="K10" s="3" t="s">
        <v>528</v>
      </c>
    </row>
    <row r="11" spans="1:12">
      <c r="A11" s="3">
        <v>9</v>
      </c>
      <c r="B11" s="3" t="s">
        <v>115</v>
      </c>
      <c r="C11" s="3" t="s">
        <v>508</v>
      </c>
      <c r="D11" s="3" t="s">
        <v>529</v>
      </c>
      <c r="E11" s="3" t="s">
        <v>22</v>
      </c>
      <c r="F11" s="3" t="s">
        <v>530</v>
      </c>
      <c r="G11" s="4" t="s">
        <v>494</v>
      </c>
      <c r="H11" s="3" t="s">
        <v>501</v>
      </c>
      <c r="I11" s="3" t="s">
        <v>496</v>
      </c>
      <c r="J11" s="3" t="s">
        <v>531</v>
      </c>
      <c r="K11" s="3" t="s">
        <v>532</v>
      </c>
    </row>
    <row r="12" spans="1:12">
      <c r="A12" s="3">
        <v>10</v>
      </c>
      <c r="B12" s="3" t="s">
        <v>533</v>
      </c>
      <c r="C12" s="3" t="s">
        <v>508</v>
      </c>
      <c r="D12" s="3" t="s">
        <v>534</v>
      </c>
      <c r="E12" s="3" t="s">
        <v>22</v>
      </c>
      <c r="F12" s="3" t="s">
        <v>535</v>
      </c>
      <c r="G12" s="4" t="s">
        <v>494</v>
      </c>
      <c r="H12" s="3" t="s">
        <v>501</v>
      </c>
      <c r="I12" s="3" t="s">
        <v>496</v>
      </c>
      <c r="J12" s="3" t="s">
        <v>536</v>
      </c>
      <c r="K12" s="3" t="s">
        <v>537</v>
      </c>
    </row>
    <row r="13" spans="1:12">
      <c r="A13" s="3">
        <v>11</v>
      </c>
      <c r="B13" s="3" t="s">
        <v>49</v>
      </c>
      <c r="C13" s="3" t="s">
        <v>491</v>
      </c>
      <c r="D13" s="3" t="s">
        <v>538</v>
      </c>
      <c r="E13" s="3" t="s">
        <v>22</v>
      </c>
      <c r="F13" s="3" t="s">
        <v>539</v>
      </c>
      <c r="G13" s="4" t="s">
        <v>494</v>
      </c>
      <c r="H13" s="3" t="s">
        <v>501</v>
      </c>
      <c r="I13" s="3" t="s">
        <v>496</v>
      </c>
      <c r="J13" s="3" t="s">
        <v>540</v>
      </c>
      <c r="K13" s="3" t="s">
        <v>541</v>
      </c>
    </row>
    <row r="14" spans="1:12">
      <c r="A14" s="3">
        <v>12</v>
      </c>
      <c r="B14" s="3" t="s">
        <v>97</v>
      </c>
      <c r="C14" s="3" t="s">
        <v>491</v>
      </c>
      <c r="D14" s="3" t="s">
        <v>542</v>
      </c>
      <c r="E14" s="3" t="s">
        <v>22</v>
      </c>
      <c r="F14" s="3" t="s">
        <v>543</v>
      </c>
      <c r="G14" s="4" t="s">
        <v>494</v>
      </c>
      <c r="H14" s="3" t="s">
        <v>501</v>
      </c>
      <c r="I14" s="3" t="s">
        <v>496</v>
      </c>
      <c r="J14" s="3" t="s">
        <v>544</v>
      </c>
      <c r="K14" s="3" t="s">
        <v>545</v>
      </c>
    </row>
    <row r="15" spans="1:12">
      <c r="A15" s="3">
        <v>13</v>
      </c>
      <c r="B15" s="3" t="s">
        <v>91</v>
      </c>
      <c r="C15" s="3" t="s">
        <v>491</v>
      </c>
      <c r="D15" s="3" t="s">
        <v>546</v>
      </c>
      <c r="E15" s="3" t="s">
        <v>22</v>
      </c>
      <c r="F15" s="3" t="s">
        <v>547</v>
      </c>
      <c r="G15" s="4" t="s">
        <v>494</v>
      </c>
      <c r="H15" s="3" t="s">
        <v>501</v>
      </c>
      <c r="I15" s="3" t="s">
        <v>496</v>
      </c>
      <c r="J15" s="3" t="s">
        <v>548</v>
      </c>
      <c r="K15" s="3" t="s">
        <v>549</v>
      </c>
    </row>
    <row r="16" spans="1:12">
      <c r="A16" s="3">
        <v>14</v>
      </c>
      <c r="B16" s="3" t="s">
        <v>93</v>
      </c>
      <c r="C16" s="3" t="s">
        <v>491</v>
      </c>
      <c r="D16" s="3" t="s">
        <v>550</v>
      </c>
      <c r="E16" s="3" t="s">
        <v>22</v>
      </c>
      <c r="F16" s="3" t="s">
        <v>551</v>
      </c>
      <c r="G16" s="4" t="s">
        <v>494</v>
      </c>
      <c r="H16" s="3" t="s">
        <v>501</v>
      </c>
      <c r="I16" s="3" t="s">
        <v>496</v>
      </c>
      <c r="J16" s="3" t="s">
        <v>552</v>
      </c>
      <c r="K16" s="3" t="s">
        <v>553</v>
      </c>
    </row>
    <row r="17" spans="1:11">
      <c r="A17" s="3">
        <v>15</v>
      </c>
      <c r="B17" s="3" t="s">
        <v>63</v>
      </c>
      <c r="C17" s="3" t="s">
        <v>491</v>
      </c>
      <c r="D17" s="3" t="s">
        <v>554</v>
      </c>
      <c r="E17" s="3" t="s">
        <v>22</v>
      </c>
      <c r="F17" s="3" t="s">
        <v>555</v>
      </c>
      <c r="G17" s="4" t="s">
        <v>494</v>
      </c>
      <c r="H17" s="3" t="s">
        <v>501</v>
      </c>
      <c r="I17" s="3" t="s">
        <v>496</v>
      </c>
      <c r="J17" s="3" t="s">
        <v>556</v>
      </c>
      <c r="K17" s="3" t="s">
        <v>557</v>
      </c>
    </row>
    <row r="18" spans="1:11">
      <c r="A18" s="3">
        <v>16</v>
      </c>
      <c r="B18" s="3" t="s">
        <v>109</v>
      </c>
      <c r="C18" s="3" t="s">
        <v>491</v>
      </c>
      <c r="D18" s="3" t="s">
        <v>558</v>
      </c>
      <c r="E18" s="3" t="s">
        <v>22</v>
      </c>
      <c r="F18" s="3" t="s">
        <v>559</v>
      </c>
      <c r="G18" s="4" t="s">
        <v>494</v>
      </c>
      <c r="H18" s="3" t="s">
        <v>501</v>
      </c>
      <c r="I18" s="3" t="s">
        <v>496</v>
      </c>
      <c r="J18" s="3" t="s">
        <v>560</v>
      </c>
      <c r="K18" s="3" t="s">
        <v>561</v>
      </c>
    </row>
    <row r="19" spans="1:11">
      <c r="A19" s="3">
        <v>17</v>
      </c>
      <c r="B19" s="3" t="s">
        <v>117</v>
      </c>
      <c r="C19" s="3" t="s">
        <v>508</v>
      </c>
      <c r="D19" s="3" t="s">
        <v>562</v>
      </c>
      <c r="E19" s="3" t="s">
        <v>22</v>
      </c>
      <c r="F19" s="3" t="s">
        <v>563</v>
      </c>
      <c r="G19" s="4" t="s">
        <v>494</v>
      </c>
      <c r="H19" s="3" t="s">
        <v>495</v>
      </c>
      <c r="I19" s="3" t="s">
        <v>496</v>
      </c>
      <c r="J19" s="3" t="s">
        <v>564</v>
      </c>
      <c r="K19" s="3" t="s">
        <v>565</v>
      </c>
    </row>
    <row r="20" spans="1:11">
      <c r="A20" s="3">
        <v>18</v>
      </c>
      <c r="B20" s="3" t="s">
        <v>21</v>
      </c>
      <c r="C20" s="3" t="s">
        <v>491</v>
      </c>
      <c r="D20" s="3" t="s">
        <v>566</v>
      </c>
      <c r="E20" s="3" t="s">
        <v>22</v>
      </c>
      <c r="F20" s="3" t="s">
        <v>567</v>
      </c>
      <c r="G20" s="4" t="s">
        <v>494</v>
      </c>
      <c r="H20" s="3" t="s">
        <v>501</v>
      </c>
      <c r="I20" s="3" t="s">
        <v>496</v>
      </c>
      <c r="J20" s="3" t="s">
        <v>568</v>
      </c>
      <c r="K20" s="3" t="s">
        <v>569</v>
      </c>
    </row>
    <row r="21" spans="1:11">
      <c r="A21" s="3">
        <v>19</v>
      </c>
      <c r="B21" s="3" t="s">
        <v>75</v>
      </c>
      <c r="C21" s="3" t="s">
        <v>491</v>
      </c>
      <c r="D21" s="3" t="s">
        <v>570</v>
      </c>
      <c r="E21" s="3" t="s">
        <v>22</v>
      </c>
      <c r="F21" s="3" t="s">
        <v>571</v>
      </c>
      <c r="G21" s="4" t="s">
        <v>494</v>
      </c>
      <c r="H21" s="3" t="s">
        <v>501</v>
      </c>
      <c r="I21" s="3" t="s">
        <v>496</v>
      </c>
      <c r="J21" s="3" t="s">
        <v>572</v>
      </c>
      <c r="K21" s="3" t="s">
        <v>573</v>
      </c>
    </row>
    <row r="22" spans="1:11">
      <c r="A22" s="3">
        <v>20</v>
      </c>
      <c r="B22" s="3" t="s">
        <v>35</v>
      </c>
      <c r="C22" s="3" t="s">
        <v>491</v>
      </c>
      <c r="D22" s="3" t="s">
        <v>574</v>
      </c>
      <c r="E22" s="3" t="s">
        <v>22</v>
      </c>
      <c r="F22" s="3" t="s">
        <v>575</v>
      </c>
      <c r="G22" s="4" t="s">
        <v>494</v>
      </c>
      <c r="H22" s="3" t="s">
        <v>501</v>
      </c>
      <c r="I22" s="3" t="s">
        <v>496</v>
      </c>
      <c r="J22" s="3" t="s">
        <v>576</v>
      </c>
      <c r="K22" s="3" t="s">
        <v>577</v>
      </c>
    </row>
    <row r="23" spans="1:11">
      <c r="A23" s="3">
        <v>21</v>
      </c>
      <c r="B23" s="3" t="s">
        <v>31</v>
      </c>
      <c r="C23" s="3" t="s">
        <v>491</v>
      </c>
      <c r="D23" s="3" t="s">
        <v>578</v>
      </c>
      <c r="E23" s="3" t="s">
        <v>22</v>
      </c>
      <c r="F23" s="3" t="s">
        <v>579</v>
      </c>
      <c r="G23" s="4" t="s">
        <v>494</v>
      </c>
      <c r="H23" s="3" t="s">
        <v>501</v>
      </c>
      <c r="I23" s="3" t="s">
        <v>496</v>
      </c>
      <c r="J23" s="3" t="s">
        <v>580</v>
      </c>
      <c r="K23" s="3" t="s">
        <v>581</v>
      </c>
    </row>
    <row r="24" spans="1:11">
      <c r="A24" s="3">
        <v>22</v>
      </c>
      <c r="B24" s="3" t="s">
        <v>39</v>
      </c>
      <c r="C24" s="3" t="s">
        <v>508</v>
      </c>
      <c r="D24" s="3" t="s">
        <v>582</v>
      </c>
      <c r="E24" s="3" t="s">
        <v>22</v>
      </c>
      <c r="F24" s="3" t="s">
        <v>583</v>
      </c>
      <c r="G24" s="4" t="s">
        <v>494</v>
      </c>
      <c r="H24" s="3" t="s">
        <v>501</v>
      </c>
      <c r="I24" s="3" t="s">
        <v>496</v>
      </c>
      <c r="J24" s="3" t="s">
        <v>584</v>
      </c>
      <c r="K24" s="3" t="s">
        <v>585</v>
      </c>
    </row>
    <row r="25" spans="1:11">
      <c r="A25" s="3">
        <v>23</v>
      </c>
      <c r="B25" s="3" t="s">
        <v>127</v>
      </c>
      <c r="C25" s="3" t="s">
        <v>491</v>
      </c>
      <c r="D25" s="3" t="s">
        <v>586</v>
      </c>
      <c r="E25" s="3" t="s">
        <v>22</v>
      </c>
      <c r="F25" s="3" t="s">
        <v>587</v>
      </c>
      <c r="G25" s="4" t="s">
        <v>494</v>
      </c>
      <c r="H25" s="3" t="s">
        <v>501</v>
      </c>
      <c r="I25" s="3" t="s">
        <v>496</v>
      </c>
      <c r="J25" s="3" t="s">
        <v>588</v>
      </c>
      <c r="K25" s="3" t="s">
        <v>589</v>
      </c>
    </row>
    <row r="26" spans="1:11">
      <c r="A26" s="3">
        <v>24</v>
      </c>
      <c r="B26" s="3" t="s">
        <v>99</v>
      </c>
      <c r="C26" s="3" t="s">
        <v>491</v>
      </c>
      <c r="D26" s="3" t="s">
        <v>590</v>
      </c>
      <c r="E26" s="3" t="s">
        <v>22</v>
      </c>
      <c r="F26" s="3" t="s">
        <v>591</v>
      </c>
      <c r="G26" s="4" t="s">
        <v>494</v>
      </c>
      <c r="H26" s="3" t="s">
        <v>501</v>
      </c>
      <c r="I26" s="3" t="s">
        <v>496</v>
      </c>
      <c r="J26" s="3" t="s">
        <v>592</v>
      </c>
      <c r="K26" s="3" t="s">
        <v>593</v>
      </c>
    </row>
    <row r="27" spans="1:11">
      <c r="A27" s="3">
        <v>25</v>
      </c>
      <c r="B27" s="3" t="s">
        <v>137</v>
      </c>
      <c r="C27" s="3" t="s">
        <v>491</v>
      </c>
      <c r="D27" s="3" t="s">
        <v>594</v>
      </c>
      <c r="E27" s="3" t="s">
        <v>22</v>
      </c>
      <c r="F27" s="3" t="s">
        <v>595</v>
      </c>
      <c r="G27" s="4" t="s">
        <v>494</v>
      </c>
      <c r="H27" s="3" t="s">
        <v>501</v>
      </c>
      <c r="I27" s="3" t="s">
        <v>496</v>
      </c>
      <c r="J27" s="3" t="s">
        <v>596</v>
      </c>
      <c r="K27" s="3" t="s">
        <v>597</v>
      </c>
    </row>
    <row r="28" spans="1:11">
      <c r="A28" s="3">
        <v>26</v>
      </c>
      <c r="B28" s="3" t="s">
        <v>139</v>
      </c>
      <c r="C28" s="3" t="s">
        <v>491</v>
      </c>
      <c r="D28" s="3" t="s">
        <v>598</v>
      </c>
      <c r="E28" s="3" t="s">
        <v>22</v>
      </c>
      <c r="F28" s="3" t="s">
        <v>599</v>
      </c>
      <c r="G28" s="4" t="s">
        <v>494</v>
      </c>
      <c r="H28" s="3" t="s">
        <v>501</v>
      </c>
      <c r="I28" s="3" t="s">
        <v>496</v>
      </c>
      <c r="J28" s="3" t="s">
        <v>600</v>
      </c>
      <c r="K28" s="3" t="s">
        <v>601</v>
      </c>
    </row>
    <row r="29" spans="1:11">
      <c r="A29" s="3">
        <v>27</v>
      </c>
      <c r="B29" s="3" t="s">
        <v>167</v>
      </c>
      <c r="C29" s="3" t="s">
        <v>491</v>
      </c>
      <c r="D29" s="3" t="s">
        <v>602</v>
      </c>
      <c r="E29" s="3" t="s">
        <v>22</v>
      </c>
      <c r="F29" s="3" t="s">
        <v>603</v>
      </c>
      <c r="G29" s="4" t="s">
        <v>494</v>
      </c>
      <c r="H29" s="3" t="s">
        <v>501</v>
      </c>
      <c r="I29" s="3" t="s">
        <v>496</v>
      </c>
      <c r="J29" s="3" t="s">
        <v>604</v>
      </c>
      <c r="K29" s="3" t="s">
        <v>605</v>
      </c>
    </row>
    <row r="30" spans="1:11">
      <c r="A30" s="3">
        <v>28</v>
      </c>
      <c r="B30" s="3" t="s">
        <v>103</v>
      </c>
      <c r="C30" s="3" t="s">
        <v>491</v>
      </c>
      <c r="D30" s="3" t="s">
        <v>606</v>
      </c>
      <c r="E30" s="3" t="s">
        <v>22</v>
      </c>
      <c r="F30" s="3" t="s">
        <v>607</v>
      </c>
      <c r="G30" s="4" t="s">
        <v>494</v>
      </c>
      <c r="H30" s="3" t="s">
        <v>501</v>
      </c>
      <c r="I30" s="3" t="s">
        <v>496</v>
      </c>
      <c r="J30" s="3" t="s">
        <v>608</v>
      </c>
      <c r="K30" s="3" t="s">
        <v>609</v>
      </c>
    </row>
    <row r="31" spans="1:11">
      <c r="A31" s="3">
        <v>29</v>
      </c>
      <c r="B31" s="3" t="s">
        <v>125</v>
      </c>
      <c r="C31" s="3" t="s">
        <v>491</v>
      </c>
      <c r="D31" s="3" t="s">
        <v>610</v>
      </c>
      <c r="E31" s="3" t="s">
        <v>22</v>
      </c>
      <c r="F31" s="3" t="s">
        <v>611</v>
      </c>
      <c r="G31" s="4" t="s">
        <v>494</v>
      </c>
      <c r="H31" s="3" t="s">
        <v>501</v>
      </c>
      <c r="I31" s="3" t="s">
        <v>496</v>
      </c>
      <c r="J31" s="3" t="s">
        <v>612</v>
      </c>
      <c r="K31" s="3" t="s">
        <v>613</v>
      </c>
    </row>
    <row r="32" spans="1:11">
      <c r="A32" s="3">
        <v>30</v>
      </c>
      <c r="B32" s="3" t="s">
        <v>101</v>
      </c>
      <c r="C32" s="3" t="s">
        <v>491</v>
      </c>
      <c r="D32" s="3" t="s">
        <v>614</v>
      </c>
      <c r="E32" s="3" t="s">
        <v>22</v>
      </c>
      <c r="F32" s="3" t="s">
        <v>615</v>
      </c>
      <c r="G32" s="4" t="s">
        <v>494</v>
      </c>
      <c r="H32" s="3" t="s">
        <v>501</v>
      </c>
      <c r="I32" s="3" t="s">
        <v>496</v>
      </c>
      <c r="J32" s="3" t="s">
        <v>616</v>
      </c>
      <c r="K32" s="3" t="s">
        <v>617</v>
      </c>
    </row>
    <row r="33" spans="1:11">
      <c r="A33" s="3">
        <v>31</v>
      </c>
      <c r="B33" s="3" t="s">
        <v>33</v>
      </c>
      <c r="C33" s="3" t="s">
        <v>491</v>
      </c>
      <c r="D33" s="3" t="s">
        <v>618</v>
      </c>
      <c r="E33" s="3" t="s">
        <v>22</v>
      </c>
      <c r="F33" s="3" t="s">
        <v>619</v>
      </c>
      <c r="G33" s="4" t="s">
        <v>494</v>
      </c>
      <c r="H33" s="3" t="s">
        <v>501</v>
      </c>
      <c r="I33" s="3" t="s">
        <v>496</v>
      </c>
      <c r="J33" s="3" t="s">
        <v>620</v>
      </c>
      <c r="K33" s="3" t="s">
        <v>621</v>
      </c>
    </row>
    <row r="34" spans="1:11">
      <c r="A34" s="3">
        <v>32</v>
      </c>
      <c r="B34" s="3" t="s">
        <v>71</v>
      </c>
      <c r="C34" s="3" t="s">
        <v>491</v>
      </c>
      <c r="D34" s="3" t="s">
        <v>622</v>
      </c>
      <c r="E34" s="3" t="s">
        <v>22</v>
      </c>
      <c r="F34" s="3" t="s">
        <v>623</v>
      </c>
      <c r="G34" s="4" t="s">
        <v>494</v>
      </c>
      <c r="H34" s="3" t="s">
        <v>501</v>
      </c>
      <c r="I34" s="3" t="s">
        <v>496</v>
      </c>
      <c r="J34" s="3" t="s">
        <v>624</v>
      </c>
      <c r="K34" s="3" t="s">
        <v>625</v>
      </c>
    </row>
    <row r="35" spans="1:11">
      <c r="A35" s="3">
        <v>33</v>
      </c>
      <c r="B35" s="3" t="s">
        <v>83</v>
      </c>
      <c r="C35" s="3" t="s">
        <v>491</v>
      </c>
      <c r="D35" s="3" t="s">
        <v>626</v>
      </c>
      <c r="E35" s="3" t="s">
        <v>22</v>
      </c>
      <c r="F35" s="3" t="s">
        <v>627</v>
      </c>
      <c r="G35" s="4" t="s">
        <v>494</v>
      </c>
      <c r="H35" s="3" t="s">
        <v>495</v>
      </c>
      <c r="I35" s="3" t="s">
        <v>496</v>
      </c>
      <c r="J35" s="3" t="s">
        <v>628</v>
      </c>
      <c r="K35" s="3" t="s">
        <v>629</v>
      </c>
    </row>
    <row r="36" spans="1:11">
      <c r="A36" s="3">
        <v>34</v>
      </c>
      <c r="B36" s="3" t="s">
        <v>41</v>
      </c>
      <c r="C36" s="3" t="s">
        <v>508</v>
      </c>
      <c r="D36" s="3" t="s">
        <v>630</v>
      </c>
      <c r="E36" s="3" t="s">
        <v>22</v>
      </c>
      <c r="F36" s="3" t="s">
        <v>631</v>
      </c>
      <c r="G36" s="4" t="s">
        <v>494</v>
      </c>
      <c r="H36" s="3" t="s">
        <v>495</v>
      </c>
      <c r="I36" s="3" t="s">
        <v>496</v>
      </c>
      <c r="J36" s="3" t="s">
        <v>632</v>
      </c>
      <c r="K36" s="3" t="s">
        <v>633</v>
      </c>
    </row>
    <row r="37" spans="1:11">
      <c r="A37" s="3">
        <v>35</v>
      </c>
      <c r="B37" s="3" t="s">
        <v>135</v>
      </c>
      <c r="C37" s="3" t="s">
        <v>491</v>
      </c>
      <c r="D37" s="3" t="s">
        <v>634</v>
      </c>
      <c r="E37" s="3" t="s">
        <v>22</v>
      </c>
      <c r="F37" s="3" t="s">
        <v>635</v>
      </c>
      <c r="G37" s="4" t="s">
        <v>494</v>
      </c>
      <c r="H37" s="3" t="s">
        <v>501</v>
      </c>
      <c r="I37" s="3" t="s">
        <v>496</v>
      </c>
      <c r="J37" s="3" t="s">
        <v>636</v>
      </c>
      <c r="K37" s="3" t="s">
        <v>637</v>
      </c>
    </row>
    <row r="38" spans="1:11">
      <c r="A38" s="3">
        <v>36</v>
      </c>
      <c r="B38" s="3" t="s">
        <v>165</v>
      </c>
      <c r="C38" s="3" t="s">
        <v>491</v>
      </c>
      <c r="D38" s="3" t="s">
        <v>638</v>
      </c>
      <c r="E38" s="3" t="s">
        <v>22</v>
      </c>
      <c r="F38" s="3" t="s">
        <v>639</v>
      </c>
      <c r="G38" s="4" t="s">
        <v>494</v>
      </c>
      <c r="H38" s="3" t="s">
        <v>495</v>
      </c>
      <c r="I38" s="3" t="s">
        <v>496</v>
      </c>
      <c r="J38" s="3" t="s">
        <v>640</v>
      </c>
      <c r="K38" s="3" t="s">
        <v>641</v>
      </c>
    </row>
    <row r="39" spans="1:11">
      <c r="A39" s="3">
        <v>37</v>
      </c>
      <c r="B39" s="3" t="s">
        <v>95</v>
      </c>
      <c r="C39" s="3" t="s">
        <v>491</v>
      </c>
      <c r="D39" s="3" t="s">
        <v>642</v>
      </c>
      <c r="E39" s="3" t="s">
        <v>22</v>
      </c>
      <c r="F39" s="3" t="s">
        <v>643</v>
      </c>
      <c r="G39" s="4" t="s">
        <v>494</v>
      </c>
      <c r="H39" s="3" t="s">
        <v>501</v>
      </c>
      <c r="I39" s="3" t="s">
        <v>496</v>
      </c>
      <c r="J39" s="3" t="s">
        <v>644</v>
      </c>
      <c r="K39" s="3" t="s">
        <v>645</v>
      </c>
    </row>
    <row r="40" spans="1:11">
      <c r="A40" s="3">
        <v>38</v>
      </c>
      <c r="B40" s="3" t="s">
        <v>65</v>
      </c>
      <c r="C40" s="3" t="s">
        <v>491</v>
      </c>
      <c r="D40" s="3" t="s">
        <v>646</v>
      </c>
      <c r="E40" s="3" t="s">
        <v>22</v>
      </c>
      <c r="F40" s="3" t="s">
        <v>647</v>
      </c>
      <c r="G40" s="4" t="s">
        <v>494</v>
      </c>
      <c r="H40" s="3" t="s">
        <v>501</v>
      </c>
      <c r="I40" s="3" t="s">
        <v>496</v>
      </c>
      <c r="J40" s="3" t="s">
        <v>648</v>
      </c>
      <c r="K40" s="3" t="s">
        <v>649</v>
      </c>
    </row>
    <row r="41" spans="1:11">
      <c r="A41" s="3">
        <v>39</v>
      </c>
      <c r="B41" s="3" t="s">
        <v>77</v>
      </c>
      <c r="C41" s="3" t="s">
        <v>491</v>
      </c>
      <c r="D41" s="3" t="s">
        <v>650</v>
      </c>
      <c r="E41" s="3" t="s">
        <v>22</v>
      </c>
      <c r="F41" s="3" t="s">
        <v>651</v>
      </c>
      <c r="G41" s="4" t="s">
        <v>494</v>
      </c>
      <c r="H41" s="3" t="s">
        <v>495</v>
      </c>
      <c r="I41" s="3" t="s">
        <v>496</v>
      </c>
      <c r="J41" s="3" t="s">
        <v>652</v>
      </c>
      <c r="K41" s="3" t="s">
        <v>653</v>
      </c>
    </row>
    <row r="42" spans="1:11">
      <c r="A42" s="3">
        <v>40</v>
      </c>
      <c r="B42" s="3" t="s">
        <v>43</v>
      </c>
      <c r="C42" s="3" t="s">
        <v>491</v>
      </c>
      <c r="D42" s="3" t="s">
        <v>654</v>
      </c>
      <c r="E42" s="3" t="s">
        <v>22</v>
      </c>
      <c r="F42" s="3" t="s">
        <v>655</v>
      </c>
      <c r="G42" s="4" t="s">
        <v>494</v>
      </c>
      <c r="H42" s="3" t="s">
        <v>501</v>
      </c>
      <c r="I42" s="3" t="s">
        <v>496</v>
      </c>
      <c r="J42" s="3" t="s">
        <v>656</v>
      </c>
      <c r="K42" s="3" t="s">
        <v>657</v>
      </c>
    </row>
    <row r="43" spans="1:11">
      <c r="A43" s="3">
        <v>41</v>
      </c>
      <c r="B43" s="3" t="s">
        <v>79</v>
      </c>
      <c r="C43" s="3" t="s">
        <v>491</v>
      </c>
      <c r="D43" s="3" t="s">
        <v>658</v>
      </c>
      <c r="E43" s="3" t="s">
        <v>22</v>
      </c>
      <c r="F43" s="3" t="s">
        <v>659</v>
      </c>
      <c r="G43" s="4" t="s">
        <v>494</v>
      </c>
      <c r="H43" s="3" t="s">
        <v>495</v>
      </c>
      <c r="I43" s="3" t="s">
        <v>496</v>
      </c>
      <c r="J43" s="3" t="s">
        <v>660</v>
      </c>
      <c r="K43" s="3" t="s">
        <v>661</v>
      </c>
    </row>
    <row r="44" spans="1:11">
      <c r="A44" s="3">
        <v>42</v>
      </c>
      <c r="B44" s="3" t="s">
        <v>105</v>
      </c>
      <c r="C44" s="3" t="s">
        <v>491</v>
      </c>
      <c r="D44" s="3" t="s">
        <v>662</v>
      </c>
      <c r="E44" s="3" t="s">
        <v>22</v>
      </c>
      <c r="F44" s="3" t="s">
        <v>663</v>
      </c>
      <c r="G44" s="4" t="s">
        <v>494</v>
      </c>
      <c r="H44" s="3" t="s">
        <v>501</v>
      </c>
      <c r="I44" s="3" t="s">
        <v>496</v>
      </c>
      <c r="J44" s="3" t="s">
        <v>664</v>
      </c>
      <c r="K44" s="3" t="s">
        <v>665</v>
      </c>
    </row>
    <row r="45" spans="1:11">
      <c r="A45" s="3">
        <v>43</v>
      </c>
      <c r="B45" s="3" t="s">
        <v>121</v>
      </c>
      <c r="C45" s="3" t="s">
        <v>491</v>
      </c>
      <c r="D45" s="3" t="s">
        <v>666</v>
      </c>
      <c r="E45" s="3" t="s">
        <v>22</v>
      </c>
      <c r="F45" s="3" t="s">
        <v>667</v>
      </c>
      <c r="G45" s="4" t="s">
        <v>494</v>
      </c>
      <c r="H45" s="3" t="s">
        <v>501</v>
      </c>
      <c r="I45" s="3" t="s">
        <v>496</v>
      </c>
      <c r="J45" s="3" t="s">
        <v>668</v>
      </c>
      <c r="K45" s="3" t="s">
        <v>669</v>
      </c>
    </row>
    <row r="46" spans="1:11">
      <c r="A46" s="3">
        <v>44</v>
      </c>
      <c r="B46" s="3" t="s">
        <v>53</v>
      </c>
      <c r="C46" s="3" t="s">
        <v>491</v>
      </c>
      <c r="D46" s="3" t="s">
        <v>670</v>
      </c>
      <c r="E46" s="3" t="s">
        <v>22</v>
      </c>
      <c r="F46" s="3" t="s">
        <v>671</v>
      </c>
      <c r="G46" s="4" t="s">
        <v>672</v>
      </c>
      <c r="H46" s="3" t="s">
        <v>495</v>
      </c>
      <c r="I46" s="3" t="s">
        <v>496</v>
      </c>
      <c r="J46" s="3" t="s">
        <v>673</v>
      </c>
      <c r="K46" s="3" t="s">
        <v>674</v>
      </c>
    </row>
    <row r="47" spans="1:11">
      <c r="A47" s="3">
        <v>45</v>
      </c>
      <c r="B47" s="3" t="s">
        <v>675</v>
      </c>
      <c r="C47" s="3" t="s">
        <v>508</v>
      </c>
      <c r="D47" s="3" t="s">
        <v>676</v>
      </c>
      <c r="E47" s="3" t="s">
        <v>22</v>
      </c>
      <c r="F47" s="3" t="s">
        <v>677</v>
      </c>
      <c r="G47" s="4" t="s">
        <v>672</v>
      </c>
      <c r="H47" s="3" t="s">
        <v>495</v>
      </c>
      <c r="I47" s="3" t="s">
        <v>496</v>
      </c>
      <c r="J47" s="3" t="s">
        <v>678</v>
      </c>
      <c r="K47" s="3" t="s">
        <v>679</v>
      </c>
    </row>
    <row r="48" spans="1:11">
      <c r="A48" s="3">
        <v>46</v>
      </c>
      <c r="B48" s="3" t="s">
        <v>85</v>
      </c>
      <c r="C48" s="3" t="s">
        <v>491</v>
      </c>
      <c r="D48" s="3" t="s">
        <v>680</v>
      </c>
      <c r="E48" s="3" t="s">
        <v>22</v>
      </c>
      <c r="F48" s="3" t="s">
        <v>681</v>
      </c>
      <c r="G48" s="4" t="s">
        <v>672</v>
      </c>
      <c r="H48" s="3" t="s">
        <v>501</v>
      </c>
      <c r="I48" s="3" t="s">
        <v>496</v>
      </c>
      <c r="J48" s="3" t="s">
        <v>682</v>
      </c>
      <c r="K48" s="3" t="s">
        <v>683</v>
      </c>
    </row>
    <row r="49" spans="1:11">
      <c r="A49" s="3">
        <v>47</v>
      </c>
      <c r="B49" s="3" t="s">
        <v>57</v>
      </c>
      <c r="C49" s="3" t="s">
        <v>491</v>
      </c>
      <c r="D49" s="3" t="s">
        <v>684</v>
      </c>
      <c r="E49" s="3" t="s">
        <v>22</v>
      </c>
      <c r="F49" s="3" t="s">
        <v>685</v>
      </c>
      <c r="G49" s="4" t="s">
        <v>672</v>
      </c>
      <c r="H49" s="3" t="s">
        <v>501</v>
      </c>
      <c r="I49" s="3" t="s">
        <v>496</v>
      </c>
      <c r="J49" s="3" t="s">
        <v>686</v>
      </c>
      <c r="K49" s="3" t="s">
        <v>687</v>
      </c>
    </row>
    <row r="50" spans="1:11">
      <c r="A50" s="3">
        <v>48</v>
      </c>
      <c r="B50" s="3" t="s">
        <v>688</v>
      </c>
      <c r="C50" s="3" t="s">
        <v>508</v>
      </c>
      <c r="D50" s="3" t="s">
        <v>689</v>
      </c>
      <c r="E50" s="3" t="s">
        <v>22</v>
      </c>
      <c r="F50" s="3" t="s">
        <v>690</v>
      </c>
      <c r="G50" s="4" t="s">
        <v>672</v>
      </c>
      <c r="H50" s="3" t="s">
        <v>501</v>
      </c>
      <c r="I50" s="3" t="s">
        <v>496</v>
      </c>
      <c r="J50" s="3" t="s">
        <v>691</v>
      </c>
      <c r="K50" s="3" t="s">
        <v>692</v>
      </c>
    </row>
    <row r="51" spans="1:11">
      <c r="A51" s="3">
        <v>49</v>
      </c>
      <c r="B51" s="3" t="s">
        <v>133</v>
      </c>
      <c r="C51" s="3" t="s">
        <v>491</v>
      </c>
      <c r="D51" s="3" t="s">
        <v>693</v>
      </c>
      <c r="E51" s="3" t="s">
        <v>22</v>
      </c>
      <c r="F51" s="3" t="s">
        <v>694</v>
      </c>
      <c r="G51" s="4" t="s">
        <v>672</v>
      </c>
      <c r="H51" s="3" t="s">
        <v>501</v>
      </c>
      <c r="I51" s="3" t="s">
        <v>496</v>
      </c>
      <c r="J51" s="3" t="s">
        <v>695</v>
      </c>
      <c r="K51" s="3" t="s">
        <v>696</v>
      </c>
    </row>
    <row r="52" spans="1:11">
      <c r="A52" s="3">
        <v>50</v>
      </c>
      <c r="B52" s="3" t="s">
        <v>153</v>
      </c>
      <c r="C52" s="3" t="s">
        <v>491</v>
      </c>
      <c r="D52" s="3" t="s">
        <v>697</v>
      </c>
      <c r="E52" s="3" t="s">
        <v>22</v>
      </c>
      <c r="F52" s="3" t="s">
        <v>698</v>
      </c>
      <c r="G52" s="4" t="s">
        <v>672</v>
      </c>
      <c r="H52" s="3" t="s">
        <v>495</v>
      </c>
      <c r="I52" s="3" t="s">
        <v>496</v>
      </c>
      <c r="J52" s="3" t="s">
        <v>699</v>
      </c>
      <c r="K52" s="3" t="s">
        <v>700</v>
      </c>
    </row>
    <row r="53" spans="1:11">
      <c r="A53" s="3">
        <v>51</v>
      </c>
      <c r="B53" s="3" t="s">
        <v>59</v>
      </c>
      <c r="C53" s="3" t="s">
        <v>508</v>
      </c>
      <c r="D53" s="3" t="s">
        <v>701</v>
      </c>
      <c r="E53" s="3" t="s">
        <v>22</v>
      </c>
      <c r="F53" s="3" t="s">
        <v>702</v>
      </c>
      <c r="G53" s="4" t="s">
        <v>672</v>
      </c>
      <c r="H53" s="3" t="s">
        <v>495</v>
      </c>
      <c r="I53" s="3" t="s">
        <v>496</v>
      </c>
      <c r="J53" s="3" t="s">
        <v>703</v>
      </c>
      <c r="K53" s="3" t="s">
        <v>704</v>
      </c>
    </row>
    <row r="54" spans="1:11">
      <c r="A54" s="3">
        <v>52</v>
      </c>
      <c r="B54" s="3" t="s">
        <v>129</v>
      </c>
      <c r="C54" s="3" t="s">
        <v>491</v>
      </c>
      <c r="D54" s="3" t="s">
        <v>705</v>
      </c>
      <c r="E54" s="3" t="s">
        <v>22</v>
      </c>
      <c r="F54" s="3" t="s">
        <v>706</v>
      </c>
      <c r="G54" s="4" t="s">
        <v>672</v>
      </c>
      <c r="H54" s="3" t="s">
        <v>501</v>
      </c>
      <c r="I54" s="3" t="s">
        <v>496</v>
      </c>
      <c r="J54" s="3" t="s">
        <v>707</v>
      </c>
      <c r="K54" s="3" t="s">
        <v>708</v>
      </c>
    </row>
    <row r="55" spans="1:11">
      <c r="A55" s="3">
        <v>53</v>
      </c>
      <c r="B55" s="3" t="s">
        <v>155</v>
      </c>
      <c r="C55" s="3" t="s">
        <v>491</v>
      </c>
      <c r="D55" s="3" t="s">
        <v>709</v>
      </c>
      <c r="E55" s="3" t="s">
        <v>22</v>
      </c>
      <c r="F55" s="3" t="s">
        <v>710</v>
      </c>
      <c r="G55" s="4" t="s">
        <v>672</v>
      </c>
      <c r="H55" s="3" t="s">
        <v>501</v>
      </c>
      <c r="I55" s="3" t="s">
        <v>496</v>
      </c>
      <c r="J55" s="3" t="s">
        <v>711</v>
      </c>
      <c r="K55" s="3" t="s">
        <v>712</v>
      </c>
    </row>
    <row r="56" spans="1:11">
      <c r="A56" s="3">
        <v>54</v>
      </c>
      <c r="B56" s="3" t="s">
        <v>151</v>
      </c>
      <c r="C56" s="3" t="s">
        <v>491</v>
      </c>
      <c r="D56" s="3" t="s">
        <v>713</v>
      </c>
      <c r="E56" s="3" t="s">
        <v>22</v>
      </c>
      <c r="F56" s="3" t="s">
        <v>714</v>
      </c>
      <c r="G56" s="4" t="s">
        <v>672</v>
      </c>
      <c r="H56" s="3" t="s">
        <v>501</v>
      </c>
      <c r="I56" s="3" t="s">
        <v>496</v>
      </c>
      <c r="J56" s="3" t="s">
        <v>715</v>
      </c>
      <c r="K56" s="3" t="s">
        <v>716</v>
      </c>
    </row>
    <row r="57" spans="1:11">
      <c r="A57" s="3">
        <v>55</v>
      </c>
      <c r="B57" s="3" t="s">
        <v>69</v>
      </c>
      <c r="C57" s="3" t="s">
        <v>491</v>
      </c>
      <c r="D57" s="3" t="s">
        <v>717</v>
      </c>
      <c r="E57" s="3" t="s">
        <v>22</v>
      </c>
      <c r="F57" s="3" t="s">
        <v>718</v>
      </c>
      <c r="G57" s="4" t="s">
        <v>672</v>
      </c>
      <c r="H57" s="3" t="s">
        <v>495</v>
      </c>
      <c r="I57" s="3" t="s">
        <v>496</v>
      </c>
      <c r="J57" s="3" t="s">
        <v>719</v>
      </c>
      <c r="K57" s="3" t="s">
        <v>720</v>
      </c>
    </row>
    <row r="58" spans="1:11">
      <c r="A58" s="3">
        <v>56</v>
      </c>
      <c r="B58" s="3" t="s">
        <v>111</v>
      </c>
      <c r="C58" s="3" t="s">
        <v>491</v>
      </c>
      <c r="D58" s="3" t="s">
        <v>721</v>
      </c>
      <c r="E58" s="3" t="s">
        <v>22</v>
      </c>
      <c r="F58" s="3" t="s">
        <v>722</v>
      </c>
      <c r="G58" s="4" t="s">
        <v>672</v>
      </c>
      <c r="H58" s="3" t="s">
        <v>501</v>
      </c>
      <c r="I58" s="3" t="s">
        <v>496</v>
      </c>
      <c r="J58" s="3" t="s">
        <v>723</v>
      </c>
      <c r="K58" s="3" t="s">
        <v>724</v>
      </c>
    </row>
    <row r="59" spans="1:11">
      <c r="A59" s="3">
        <v>57</v>
      </c>
      <c r="B59" s="3" t="s">
        <v>45</v>
      </c>
      <c r="C59" s="3" t="s">
        <v>491</v>
      </c>
      <c r="D59" s="3" t="s">
        <v>725</v>
      </c>
      <c r="E59" s="3" t="s">
        <v>22</v>
      </c>
      <c r="F59" s="3" t="s">
        <v>726</v>
      </c>
      <c r="G59" s="4" t="s">
        <v>672</v>
      </c>
      <c r="H59" s="3" t="s">
        <v>501</v>
      </c>
      <c r="I59" s="3" t="s">
        <v>496</v>
      </c>
      <c r="J59" s="3" t="s">
        <v>727</v>
      </c>
      <c r="K59" s="3" t="s">
        <v>728</v>
      </c>
    </row>
    <row r="60" spans="1:11">
      <c r="A60" s="3">
        <v>58</v>
      </c>
      <c r="B60" s="3" t="s">
        <v>729</v>
      </c>
      <c r="C60" s="3" t="s">
        <v>491</v>
      </c>
      <c r="D60" s="3" t="s">
        <v>730</v>
      </c>
      <c r="E60" s="3" t="s">
        <v>22</v>
      </c>
      <c r="F60" s="3" t="s">
        <v>731</v>
      </c>
      <c r="G60" s="4" t="s">
        <v>672</v>
      </c>
      <c r="H60" s="3" t="s">
        <v>501</v>
      </c>
      <c r="I60" s="3" t="s">
        <v>496</v>
      </c>
      <c r="J60" s="3" t="s">
        <v>732</v>
      </c>
      <c r="K60" s="3" t="s">
        <v>733</v>
      </c>
    </row>
    <row r="61" spans="1:11">
      <c r="A61" s="3">
        <v>59</v>
      </c>
      <c r="B61" s="3" t="s">
        <v>734</v>
      </c>
      <c r="C61" s="3" t="s">
        <v>508</v>
      </c>
      <c r="D61" s="3" t="s">
        <v>735</v>
      </c>
      <c r="E61" s="3" t="s">
        <v>22</v>
      </c>
      <c r="F61" s="3" t="s">
        <v>736</v>
      </c>
      <c r="G61" s="4" t="s">
        <v>672</v>
      </c>
      <c r="H61" s="3" t="s">
        <v>501</v>
      </c>
      <c r="I61" s="3" t="s">
        <v>496</v>
      </c>
      <c r="J61" s="3" t="s">
        <v>737</v>
      </c>
      <c r="K61" s="3" t="s">
        <v>738</v>
      </c>
    </row>
    <row r="62" spans="1:11">
      <c r="A62" s="3">
        <v>60</v>
      </c>
      <c r="B62" s="3" t="s">
        <v>739</v>
      </c>
      <c r="C62" s="3" t="s">
        <v>491</v>
      </c>
      <c r="D62" s="3" t="s">
        <v>740</v>
      </c>
      <c r="E62" s="3" t="s">
        <v>22</v>
      </c>
      <c r="F62" s="3" t="s">
        <v>741</v>
      </c>
      <c r="G62" s="4" t="s">
        <v>672</v>
      </c>
      <c r="H62" s="3" t="s">
        <v>501</v>
      </c>
      <c r="I62" s="3" t="s">
        <v>496</v>
      </c>
      <c r="J62" s="3" t="s">
        <v>742</v>
      </c>
      <c r="K62" s="3" t="s">
        <v>743</v>
      </c>
    </row>
    <row r="63" spans="1:11">
      <c r="A63" s="3">
        <v>61</v>
      </c>
      <c r="B63" s="3" t="s">
        <v>141</v>
      </c>
      <c r="C63" s="3" t="s">
        <v>491</v>
      </c>
      <c r="D63" s="3" t="s">
        <v>744</v>
      </c>
      <c r="E63" s="3" t="s">
        <v>22</v>
      </c>
      <c r="F63" s="3" t="s">
        <v>745</v>
      </c>
      <c r="G63" s="4" t="s">
        <v>672</v>
      </c>
      <c r="H63" s="3" t="s">
        <v>501</v>
      </c>
      <c r="I63" s="3" t="s">
        <v>496</v>
      </c>
      <c r="J63" s="3" t="s">
        <v>746</v>
      </c>
      <c r="K63" s="3" t="s">
        <v>747</v>
      </c>
    </row>
    <row r="64" spans="1:11">
      <c r="A64" s="3">
        <v>62</v>
      </c>
      <c r="B64" s="3" t="s">
        <v>171</v>
      </c>
      <c r="C64" s="3" t="s">
        <v>491</v>
      </c>
      <c r="D64" s="3" t="s">
        <v>748</v>
      </c>
      <c r="E64" s="3" t="s">
        <v>22</v>
      </c>
      <c r="F64" s="3" t="s">
        <v>749</v>
      </c>
      <c r="G64" s="4" t="s">
        <v>672</v>
      </c>
      <c r="H64" s="3" t="s">
        <v>501</v>
      </c>
      <c r="I64" s="3" t="s">
        <v>496</v>
      </c>
      <c r="J64" s="3" t="s">
        <v>750</v>
      </c>
      <c r="K64" s="3" t="s">
        <v>751</v>
      </c>
    </row>
    <row r="65" spans="1:11">
      <c r="A65" s="3">
        <v>63</v>
      </c>
      <c r="B65" s="3" t="s">
        <v>119</v>
      </c>
      <c r="C65" s="3" t="s">
        <v>491</v>
      </c>
      <c r="D65" s="3" t="s">
        <v>752</v>
      </c>
      <c r="E65" s="3" t="s">
        <v>22</v>
      </c>
      <c r="F65" s="3" t="s">
        <v>753</v>
      </c>
      <c r="G65" s="4" t="s">
        <v>672</v>
      </c>
      <c r="H65" s="3" t="s">
        <v>495</v>
      </c>
      <c r="I65" s="3" t="s">
        <v>496</v>
      </c>
      <c r="J65" s="3" t="s">
        <v>754</v>
      </c>
      <c r="K65" s="3" t="s">
        <v>755</v>
      </c>
    </row>
    <row r="66" spans="1:11">
      <c r="A66" s="3">
        <v>64</v>
      </c>
      <c r="B66" s="3" t="s">
        <v>149</v>
      </c>
      <c r="C66" s="3" t="s">
        <v>491</v>
      </c>
      <c r="D66" s="3" t="s">
        <v>756</v>
      </c>
      <c r="E66" s="3" t="s">
        <v>22</v>
      </c>
      <c r="F66" s="3" t="s">
        <v>757</v>
      </c>
      <c r="G66" s="4" t="s">
        <v>672</v>
      </c>
      <c r="H66" s="3" t="s">
        <v>501</v>
      </c>
      <c r="I66" s="3" t="s">
        <v>496</v>
      </c>
      <c r="J66" s="3" t="s">
        <v>758</v>
      </c>
      <c r="K66" s="3" t="s">
        <v>759</v>
      </c>
    </row>
    <row r="67" spans="1:11">
      <c r="A67" s="3">
        <v>65</v>
      </c>
      <c r="B67" s="3" t="s">
        <v>760</v>
      </c>
      <c r="C67" s="3" t="s">
        <v>491</v>
      </c>
      <c r="D67" s="3" t="s">
        <v>761</v>
      </c>
      <c r="E67" s="3" t="s">
        <v>22</v>
      </c>
      <c r="F67" s="3" t="s">
        <v>762</v>
      </c>
      <c r="G67" s="4" t="s">
        <v>672</v>
      </c>
      <c r="H67" s="3" t="s">
        <v>501</v>
      </c>
      <c r="I67" s="3" t="s">
        <v>496</v>
      </c>
      <c r="J67" s="3" t="s">
        <v>763</v>
      </c>
      <c r="K67" s="3" t="s">
        <v>764</v>
      </c>
    </row>
    <row r="68" spans="1:11">
      <c r="A68" s="3">
        <v>66</v>
      </c>
      <c r="B68" s="3" t="s">
        <v>765</v>
      </c>
      <c r="C68" s="3" t="s">
        <v>491</v>
      </c>
      <c r="D68" s="3" t="s">
        <v>766</v>
      </c>
      <c r="E68" s="3" t="s">
        <v>22</v>
      </c>
      <c r="F68" s="3" t="s">
        <v>767</v>
      </c>
      <c r="G68" s="4" t="s">
        <v>672</v>
      </c>
      <c r="H68" s="3" t="s">
        <v>501</v>
      </c>
      <c r="I68" s="3" t="s">
        <v>496</v>
      </c>
      <c r="J68" s="3" t="s">
        <v>768</v>
      </c>
      <c r="K68" s="3" t="s">
        <v>769</v>
      </c>
    </row>
    <row r="69" spans="1:11">
      <c r="A69" s="3">
        <v>67</v>
      </c>
      <c r="B69" s="3" t="s">
        <v>770</v>
      </c>
      <c r="C69" s="3" t="s">
        <v>491</v>
      </c>
      <c r="D69" s="3" t="s">
        <v>771</v>
      </c>
      <c r="E69" s="3" t="s">
        <v>22</v>
      </c>
      <c r="F69" s="3" t="s">
        <v>772</v>
      </c>
      <c r="G69" s="4" t="s">
        <v>672</v>
      </c>
      <c r="H69" s="3" t="s">
        <v>495</v>
      </c>
      <c r="I69" s="3" t="s">
        <v>496</v>
      </c>
      <c r="J69" s="3" t="s">
        <v>773</v>
      </c>
      <c r="K69" s="3" t="s">
        <v>774</v>
      </c>
    </row>
    <row r="70" spans="1:11">
      <c r="A70" s="3">
        <v>68</v>
      </c>
      <c r="B70" s="3" t="s">
        <v>169</v>
      </c>
      <c r="C70" s="3" t="s">
        <v>491</v>
      </c>
      <c r="D70" s="3" t="s">
        <v>756</v>
      </c>
      <c r="E70" s="3" t="s">
        <v>22</v>
      </c>
      <c r="F70" s="3" t="s">
        <v>775</v>
      </c>
      <c r="G70" s="4" t="s">
        <v>672</v>
      </c>
      <c r="H70" s="3" t="s">
        <v>501</v>
      </c>
      <c r="I70" s="3" t="s">
        <v>496</v>
      </c>
      <c r="J70" s="3" t="s">
        <v>776</v>
      </c>
      <c r="K70" s="3" t="s">
        <v>777</v>
      </c>
    </row>
    <row r="71" spans="1:11">
      <c r="A71" s="3">
        <v>69</v>
      </c>
      <c r="B71" s="3" t="s">
        <v>157</v>
      </c>
      <c r="C71" s="3" t="s">
        <v>491</v>
      </c>
      <c r="D71" s="3" t="s">
        <v>778</v>
      </c>
      <c r="E71" s="3" t="s">
        <v>22</v>
      </c>
      <c r="F71" s="3" t="s">
        <v>779</v>
      </c>
      <c r="G71" s="4" t="s">
        <v>672</v>
      </c>
      <c r="H71" s="3" t="s">
        <v>501</v>
      </c>
      <c r="I71" s="3" t="s">
        <v>496</v>
      </c>
      <c r="J71" s="3" t="s">
        <v>780</v>
      </c>
      <c r="K71" s="3" t="s">
        <v>781</v>
      </c>
    </row>
    <row r="72" spans="1:11">
      <c r="A72" s="3">
        <v>70</v>
      </c>
      <c r="B72" s="3" t="s">
        <v>782</v>
      </c>
      <c r="C72" s="3" t="s">
        <v>491</v>
      </c>
      <c r="D72" s="3" t="s">
        <v>783</v>
      </c>
      <c r="E72" s="3" t="s">
        <v>22</v>
      </c>
      <c r="F72" s="3" t="s">
        <v>784</v>
      </c>
      <c r="G72" s="4" t="s">
        <v>672</v>
      </c>
      <c r="H72" s="3" t="s">
        <v>501</v>
      </c>
      <c r="I72" s="3" t="s">
        <v>785</v>
      </c>
      <c r="J72" s="3" t="s">
        <v>786</v>
      </c>
      <c r="K72" s="3" t="s">
        <v>787</v>
      </c>
    </row>
    <row r="73" spans="1:11">
      <c r="A73" s="3">
        <v>71</v>
      </c>
      <c r="B73" s="3" t="s">
        <v>145</v>
      </c>
      <c r="C73" s="3" t="s">
        <v>491</v>
      </c>
      <c r="D73" s="3" t="s">
        <v>788</v>
      </c>
      <c r="E73" s="3" t="s">
        <v>22</v>
      </c>
      <c r="F73" s="3" t="s">
        <v>789</v>
      </c>
      <c r="G73" s="4" t="s">
        <v>672</v>
      </c>
      <c r="H73" s="3" t="s">
        <v>501</v>
      </c>
      <c r="I73" s="3" t="s">
        <v>496</v>
      </c>
      <c r="J73" s="3" t="s">
        <v>790</v>
      </c>
      <c r="K73" s="3" t="s">
        <v>791</v>
      </c>
    </row>
    <row r="74" spans="1:11">
      <c r="A74" s="3">
        <v>72</v>
      </c>
      <c r="B74" s="3" t="s">
        <v>161</v>
      </c>
      <c r="C74" s="3" t="s">
        <v>491</v>
      </c>
      <c r="D74" s="3" t="s">
        <v>792</v>
      </c>
      <c r="E74" s="3" t="s">
        <v>22</v>
      </c>
      <c r="F74" s="3" t="s">
        <v>793</v>
      </c>
      <c r="G74" s="4" t="s">
        <v>672</v>
      </c>
      <c r="H74" s="3" t="s">
        <v>495</v>
      </c>
      <c r="I74" s="3" t="s">
        <v>496</v>
      </c>
      <c r="J74" s="3" t="s">
        <v>794</v>
      </c>
      <c r="K74" s="3" t="s">
        <v>795</v>
      </c>
    </row>
    <row r="75" spans="1:11">
      <c r="A75" s="3">
        <v>73</v>
      </c>
      <c r="B75" s="3" t="s">
        <v>796</v>
      </c>
      <c r="C75" s="3" t="s">
        <v>508</v>
      </c>
      <c r="D75" s="3" t="s">
        <v>797</v>
      </c>
      <c r="E75" s="3" t="s">
        <v>22</v>
      </c>
      <c r="F75" s="3" t="s">
        <v>798</v>
      </c>
      <c r="G75" s="4" t="s">
        <v>672</v>
      </c>
      <c r="H75" s="3" t="s">
        <v>501</v>
      </c>
      <c r="I75" s="3" t="s">
        <v>496</v>
      </c>
      <c r="J75" s="3" t="s">
        <v>799</v>
      </c>
      <c r="K75" s="3" t="s">
        <v>800</v>
      </c>
    </row>
    <row r="76" spans="1:11">
      <c r="A76" s="3">
        <v>74</v>
      </c>
      <c r="B76" s="3" t="s">
        <v>67</v>
      </c>
      <c r="C76" s="3" t="s">
        <v>491</v>
      </c>
      <c r="D76" s="3" t="s">
        <v>801</v>
      </c>
      <c r="E76" s="3" t="s">
        <v>22</v>
      </c>
      <c r="F76" s="3" t="s">
        <v>802</v>
      </c>
      <c r="G76" s="4" t="s">
        <v>672</v>
      </c>
      <c r="H76" s="3" t="s">
        <v>501</v>
      </c>
      <c r="I76" s="3" t="s">
        <v>496</v>
      </c>
      <c r="J76" s="3" t="s">
        <v>803</v>
      </c>
      <c r="K76" s="3" t="s">
        <v>804</v>
      </c>
    </row>
    <row r="77" spans="1:11">
      <c r="A77" s="3">
        <v>75</v>
      </c>
      <c r="B77" s="3" t="s">
        <v>61</v>
      </c>
      <c r="C77" s="3" t="s">
        <v>491</v>
      </c>
      <c r="D77" s="3" t="s">
        <v>805</v>
      </c>
      <c r="E77" s="3" t="s">
        <v>22</v>
      </c>
      <c r="F77" s="3" t="s">
        <v>806</v>
      </c>
      <c r="G77" s="4" t="s">
        <v>672</v>
      </c>
      <c r="H77" s="3" t="s">
        <v>501</v>
      </c>
      <c r="I77" s="3" t="s">
        <v>496</v>
      </c>
      <c r="J77" s="3" t="s">
        <v>807</v>
      </c>
      <c r="K77" s="3" t="s">
        <v>808</v>
      </c>
    </row>
    <row r="78" spans="1:11">
      <c r="A78" s="3">
        <v>76</v>
      </c>
      <c r="B78" s="3" t="s">
        <v>147</v>
      </c>
      <c r="C78" s="3" t="s">
        <v>491</v>
      </c>
      <c r="D78" s="3" t="s">
        <v>809</v>
      </c>
      <c r="E78" s="3" t="s">
        <v>22</v>
      </c>
      <c r="F78" s="3" t="s">
        <v>810</v>
      </c>
      <c r="G78" s="4" t="s">
        <v>672</v>
      </c>
      <c r="H78" s="3" t="s">
        <v>501</v>
      </c>
      <c r="I78" s="3" t="s">
        <v>496</v>
      </c>
      <c r="J78" s="3" t="s">
        <v>811</v>
      </c>
      <c r="K78" s="3" t="s">
        <v>812</v>
      </c>
    </row>
    <row r="79" spans="1:11">
      <c r="A79" s="3">
        <v>77</v>
      </c>
      <c r="B79" s="3" t="s">
        <v>143</v>
      </c>
      <c r="C79" s="3" t="s">
        <v>491</v>
      </c>
      <c r="D79" s="3" t="s">
        <v>813</v>
      </c>
      <c r="E79" s="3" t="s">
        <v>22</v>
      </c>
      <c r="F79" s="3" t="s">
        <v>814</v>
      </c>
      <c r="G79" s="4" t="s">
        <v>672</v>
      </c>
      <c r="H79" s="3" t="s">
        <v>501</v>
      </c>
      <c r="I79" s="3" t="s">
        <v>496</v>
      </c>
      <c r="J79" s="3" t="s">
        <v>815</v>
      </c>
      <c r="K79" s="3" t="s">
        <v>816</v>
      </c>
    </row>
    <row r="80" spans="1:11">
      <c r="A80" s="3">
        <v>78</v>
      </c>
      <c r="B80" s="3" t="s">
        <v>817</v>
      </c>
      <c r="C80" s="3" t="s">
        <v>491</v>
      </c>
      <c r="D80" s="3" t="s">
        <v>818</v>
      </c>
      <c r="E80" s="3" t="s">
        <v>22</v>
      </c>
      <c r="F80" s="3" t="s">
        <v>819</v>
      </c>
      <c r="G80" s="4" t="s">
        <v>672</v>
      </c>
      <c r="H80" s="3" t="s">
        <v>495</v>
      </c>
      <c r="I80" s="3" t="s">
        <v>820</v>
      </c>
      <c r="J80" s="3" t="s">
        <v>821</v>
      </c>
      <c r="K80" s="3" t="s">
        <v>822</v>
      </c>
    </row>
    <row r="81" spans="1:11">
      <c r="A81" s="3">
        <v>79</v>
      </c>
      <c r="B81" s="3" t="s">
        <v>823</v>
      </c>
      <c r="C81" s="3" t="s">
        <v>508</v>
      </c>
      <c r="D81" s="3" t="s">
        <v>824</v>
      </c>
      <c r="E81" s="3" t="s">
        <v>22</v>
      </c>
      <c r="F81" s="3" t="s">
        <v>825</v>
      </c>
      <c r="G81" s="4" t="s">
        <v>672</v>
      </c>
      <c r="H81" s="3" t="s">
        <v>495</v>
      </c>
      <c r="I81" s="3" t="s">
        <v>785</v>
      </c>
      <c r="J81" s="3" t="s">
        <v>826</v>
      </c>
      <c r="K81" s="3" t="s">
        <v>827</v>
      </c>
    </row>
    <row r="82" spans="1:11">
      <c r="A82" s="3">
        <v>80</v>
      </c>
      <c r="B82" s="3" t="s">
        <v>37</v>
      </c>
      <c r="C82" s="3" t="s">
        <v>491</v>
      </c>
      <c r="D82" s="3" t="s">
        <v>828</v>
      </c>
      <c r="E82" s="3" t="s">
        <v>22</v>
      </c>
      <c r="F82" s="3" t="s">
        <v>829</v>
      </c>
      <c r="G82" s="4" t="s">
        <v>672</v>
      </c>
      <c r="H82" s="3" t="s">
        <v>501</v>
      </c>
      <c r="I82" s="3" t="s">
        <v>785</v>
      </c>
      <c r="J82" s="3" t="s">
        <v>830</v>
      </c>
      <c r="K82" s="3" t="s">
        <v>831</v>
      </c>
    </row>
    <row r="83" spans="1:11">
      <c r="A83" s="3">
        <v>81</v>
      </c>
      <c r="B83" s="3" t="s">
        <v>131</v>
      </c>
      <c r="C83" s="3" t="s">
        <v>491</v>
      </c>
      <c r="D83" s="3" t="s">
        <v>832</v>
      </c>
      <c r="E83" s="3" t="s">
        <v>22</v>
      </c>
      <c r="F83" s="3" t="s">
        <v>833</v>
      </c>
      <c r="G83" s="4" t="s">
        <v>672</v>
      </c>
      <c r="H83" s="3" t="s">
        <v>501</v>
      </c>
      <c r="I83" s="3" t="s">
        <v>785</v>
      </c>
      <c r="J83" s="3" t="s">
        <v>834</v>
      </c>
      <c r="K83" s="3" t="s">
        <v>835</v>
      </c>
    </row>
    <row r="84" spans="1:11">
      <c r="A84" s="3">
        <v>82</v>
      </c>
      <c r="B84" s="3" t="s">
        <v>87</v>
      </c>
      <c r="C84" s="3" t="s">
        <v>491</v>
      </c>
      <c r="D84" s="3" t="s">
        <v>836</v>
      </c>
      <c r="E84" s="3" t="s">
        <v>22</v>
      </c>
      <c r="F84" s="3" t="s">
        <v>837</v>
      </c>
      <c r="G84" s="4" t="s">
        <v>672</v>
      </c>
      <c r="H84" s="3" t="s">
        <v>501</v>
      </c>
      <c r="I84" s="3" t="s">
        <v>785</v>
      </c>
      <c r="J84" s="3" t="s">
        <v>838</v>
      </c>
      <c r="K84" s="3" t="s">
        <v>839</v>
      </c>
    </row>
    <row r="85" spans="1:11">
      <c r="A85" s="3">
        <v>83</v>
      </c>
      <c r="B85" s="3" t="s">
        <v>47</v>
      </c>
      <c r="C85" s="3" t="s">
        <v>508</v>
      </c>
      <c r="D85" s="3" t="s">
        <v>840</v>
      </c>
      <c r="E85" s="3" t="s">
        <v>22</v>
      </c>
      <c r="F85" s="3" t="s">
        <v>841</v>
      </c>
      <c r="G85" s="4" t="s">
        <v>672</v>
      </c>
      <c r="H85" s="3" t="s">
        <v>501</v>
      </c>
      <c r="I85" s="3" t="s">
        <v>785</v>
      </c>
      <c r="J85" s="3" t="s">
        <v>842</v>
      </c>
      <c r="K85" s="3" t="s">
        <v>843</v>
      </c>
    </row>
    <row r="86" spans="1:11">
      <c r="A86" s="3">
        <v>84</v>
      </c>
      <c r="B86" s="3" t="s">
        <v>55</v>
      </c>
      <c r="C86" s="3" t="s">
        <v>491</v>
      </c>
      <c r="D86" s="3" t="s">
        <v>844</v>
      </c>
      <c r="E86" s="3" t="s">
        <v>22</v>
      </c>
      <c r="F86" s="3" t="s">
        <v>845</v>
      </c>
      <c r="G86" s="4" t="s">
        <v>672</v>
      </c>
      <c r="H86" s="3" t="s">
        <v>501</v>
      </c>
      <c r="I86" s="3" t="s">
        <v>496</v>
      </c>
      <c r="J86" s="3" t="s">
        <v>846</v>
      </c>
      <c r="K86" s="3" t="s">
        <v>847</v>
      </c>
    </row>
    <row r="87" spans="1:11">
      <c r="A87" s="3">
        <v>85</v>
      </c>
      <c r="B87" s="3" t="s">
        <v>163</v>
      </c>
      <c r="C87" s="3" t="s">
        <v>491</v>
      </c>
      <c r="D87" s="3" t="s">
        <v>848</v>
      </c>
      <c r="E87" s="3" t="s">
        <v>22</v>
      </c>
      <c r="F87" s="3" t="s">
        <v>849</v>
      </c>
      <c r="G87" s="4" t="s">
        <v>672</v>
      </c>
      <c r="H87" s="3" t="s">
        <v>501</v>
      </c>
      <c r="I87" s="3" t="s">
        <v>496</v>
      </c>
      <c r="J87" s="3" t="s">
        <v>850</v>
      </c>
      <c r="K87" s="3" t="s">
        <v>851</v>
      </c>
    </row>
    <row r="88" spans="1:11">
      <c r="A88" s="3">
        <v>86</v>
      </c>
      <c r="B88" s="3" t="s">
        <v>303</v>
      </c>
      <c r="C88" s="3" t="s">
        <v>491</v>
      </c>
      <c r="D88" s="3" t="s">
        <v>778</v>
      </c>
      <c r="E88" s="3" t="s">
        <v>22</v>
      </c>
      <c r="F88" s="3" t="s">
        <v>852</v>
      </c>
      <c r="G88" s="4" t="s">
        <v>853</v>
      </c>
      <c r="H88" s="3" t="s">
        <v>495</v>
      </c>
      <c r="I88" s="3" t="s">
        <v>496</v>
      </c>
      <c r="J88" s="3" t="s">
        <v>854</v>
      </c>
      <c r="K88" s="3" t="s">
        <v>855</v>
      </c>
    </row>
    <row r="89" spans="1:11">
      <c r="A89" s="3">
        <v>87</v>
      </c>
      <c r="B89" s="3" t="s">
        <v>221</v>
      </c>
      <c r="C89" s="3" t="s">
        <v>491</v>
      </c>
      <c r="D89" s="3" t="s">
        <v>856</v>
      </c>
      <c r="E89" s="3" t="s">
        <v>22</v>
      </c>
      <c r="F89" s="3" t="s">
        <v>857</v>
      </c>
      <c r="G89" s="4" t="s">
        <v>853</v>
      </c>
      <c r="H89" s="3" t="s">
        <v>501</v>
      </c>
      <c r="I89" s="3" t="s">
        <v>858</v>
      </c>
      <c r="J89" s="3" t="s">
        <v>859</v>
      </c>
      <c r="K89" s="3" t="s">
        <v>860</v>
      </c>
    </row>
    <row r="90" spans="1:11">
      <c r="A90" s="3">
        <v>88</v>
      </c>
      <c r="B90" s="3" t="s">
        <v>223</v>
      </c>
      <c r="C90" s="3" t="s">
        <v>491</v>
      </c>
      <c r="D90" s="3" t="s">
        <v>861</v>
      </c>
      <c r="E90" s="3" t="s">
        <v>22</v>
      </c>
      <c r="F90" s="3" t="s">
        <v>862</v>
      </c>
      <c r="G90" s="4" t="s">
        <v>853</v>
      </c>
      <c r="H90" s="3" t="s">
        <v>501</v>
      </c>
      <c r="I90" s="3" t="s">
        <v>496</v>
      </c>
      <c r="J90" s="3" t="s">
        <v>863</v>
      </c>
      <c r="K90" s="3" t="s">
        <v>864</v>
      </c>
    </row>
    <row r="91" spans="1:11">
      <c r="A91" s="3">
        <v>89</v>
      </c>
      <c r="B91" s="3" t="s">
        <v>245</v>
      </c>
      <c r="C91" s="3" t="s">
        <v>491</v>
      </c>
      <c r="D91" s="3" t="s">
        <v>546</v>
      </c>
      <c r="E91" s="3" t="s">
        <v>22</v>
      </c>
      <c r="F91" s="3" t="s">
        <v>865</v>
      </c>
      <c r="G91" s="4" t="s">
        <v>853</v>
      </c>
      <c r="H91" s="3" t="s">
        <v>501</v>
      </c>
      <c r="I91" s="3" t="s">
        <v>496</v>
      </c>
      <c r="J91" s="3" t="s">
        <v>866</v>
      </c>
      <c r="K91" s="3" t="s">
        <v>867</v>
      </c>
    </row>
    <row r="92" spans="1:11">
      <c r="A92" s="3">
        <v>90</v>
      </c>
      <c r="B92" s="3" t="s">
        <v>195</v>
      </c>
      <c r="C92" s="3" t="s">
        <v>508</v>
      </c>
      <c r="D92" s="3" t="s">
        <v>868</v>
      </c>
      <c r="E92" s="3" t="s">
        <v>22</v>
      </c>
      <c r="F92" s="3" t="s">
        <v>869</v>
      </c>
      <c r="G92" s="4" t="s">
        <v>853</v>
      </c>
      <c r="H92" s="3" t="s">
        <v>501</v>
      </c>
      <c r="I92" s="3" t="s">
        <v>496</v>
      </c>
      <c r="J92" s="3" t="s">
        <v>870</v>
      </c>
      <c r="K92" s="3" t="s">
        <v>871</v>
      </c>
    </row>
    <row r="93" spans="1:11">
      <c r="A93" s="3">
        <v>91</v>
      </c>
      <c r="B93" s="3" t="s">
        <v>872</v>
      </c>
      <c r="C93" s="3" t="s">
        <v>491</v>
      </c>
      <c r="D93" s="3" t="s">
        <v>868</v>
      </c>
      <c r="E93" s="3" t="s">
        <v>22</v>
      </c>
      <c r="F93" s="3" t="s">
        <v>873</v>
      </c>
      <c r="G93" s="4" t="s">
        <v>853</v>
      </c>
      <c r="H93" s="3" t="s">
        <v>501</v>
      </c>
      <c r="I93" s="3" t="s">
        <v>496</v>
      </c>
      <c r="J93" s="3" t="s">
        <v>874</v>
      </c>
      <c r="K93" s="3" t="s">
        <v>875</v>
      </c>
    </row>
    <row r="94" spans="1:11">
      <c r="A94" s="3">
        <v>92</v>
      </c>
      <c r="B94" s="3" t="s">
        <v>179</v>
      </c>
      <c r="C94" s="3" t="s">
        <v>508</v>
      </c>
      <c r="D94" s="3" t="s">
        <v>676</v>
      </c>
      <c r="E94" s="3" t="s">
        <v>22</v>
      </c>
      <c r="F94" s="3" t="s">
        <v>876</v>
      </c>
      <c r="G94" s="4" t="s">
        <v>853</v>
      </c>
      <c r="H94" s="3" t="s">
        <v>501</v>
      </c>
      <c r="I94" s="3" t="s">
        <v>496</v>
      </c>
      <c r="J94" s="3" t="s">
        <v>877</v>
      </c>
      <c r="K94" s="3" t="s">
        <v>878</v>
      </c>
    </row>
    <row r="95" spans="1:11">
      <c r="A95" s="3">
        <v>93</v>
      </c>
      <c r="B95" s="3" t="s">
        <v>225</v>
      </c>
      <c r="C95" s="3" t="s">
        <v>491</v>
      </c>
      <c r="D95" s="3" t="s">
        <v>879</v>
      </c>
      <c r="E95" s="3" t="s">
        <v>22</v>
      </c>
      <c r="F95" s="3" t="s">
        <v>880</v>
      </c>
      <c r="G95" s="4" t="s">
        <v>853</v>
      </c>
      <c r="H95" s="3" t="s">
        <v>495</v>
      </c>
      <c r="I95" s="3" t="s">
        <v>496</v>
      </c>
      <c r="J95" s="3" t="s">
        <v>881</v>
      </c>
      <c r="K95" s="3" t="s">
        <v>882</v>
      </c>
    </row>
    <row r="96" spans="1:11">
      <c r="A96" s="3">
        <v>94</v>
      </c>
      <c r="B96" s="3" t="s">
        <v>187</v>
      </c>
      <c r="C96" s="3" t="s">
        <v>491</v>
      </c>
      <c r="D96" s="3" t="s">
        <v>883</v>
      </c>
      <c r="E96" s="3" t="s">
        <v>22</v>
      </c>
      <c r="F96" s="3" t="s">
        <v>884</v>
      </c>
      <c r="G96" s="4" t="s">
        <v>853</v>
      </c>
      <c r="H96" s="3" t="s">
        <v>495</v>
      </c>
      <c r="I96" s="3" t="s">
        <v>496</v>
      </c>
      <c r="J96" s="3" t="s">
        <v>885</v>
      </c>
      <c r="K96" s="3" t="s">
        <v>886</v>
      </c>
    </row>
    <row r="97" spans="1:11">
      <c r="A97" s="3">
        <v>95</v>
      </c>
      <c r="B97" s="3" t="s">
        <v>173</v>
      </c>
      <c r="C97" s="3" t="s">
        <v>508</v>
      </c>
      <c r="D97" s="3" t="s">
        <v>887</v>
      </c>
      <c r="E97" s="3" t="s">
        <v>22</v>
      </c>
      <c r="F97" s="3" t="s">
        <v>888</v>
      </c>
      <c r="G97" s="4" t="s">
        <v>853</v>
      </c>
      <c r="H97" s="3" t="s">
        <v>501</v>
      </c>
      <c r="I97" s="3" t="s">
        <v>496</v>
      </c>
      <c r="J97" s="3" t="s">
        <v>889</v>
      </c>
      <c r="K97" s="3" t="s">
        <v>890</v>
      </c>
    </row>
    <row r="98" spans="1:11">
      <c r="A98" s="3">
        <v>96</v>
      </c>
      <c r="B98" s="3" t="s">
        <v>205</v>
      </c>
      <c r="C98" s="3" t="s">
        <v>491</v>
      </c>
      <c r="D98" s="3" t="s">
        <v>891</v>
      </c>
      <c r="E98" s="3" t="s">
        <v>22</v>
      </c>
      <c r="F98" s="3" t="s">
        <v>892</v>
      </c>
      <c r="G98" s="4" t="s">
        <v>853</v>
      </c>
      <c r="H98" s="3" t="s">
        <v>501</v>
      </c>
      <c r="I98" s="3" t="s">
        <v>496</v>
      </c>
      <c r="J98" s="3" t="s">
        <v>893</v>
      </c>
      <c r="K98" s="3" t="s">
        <v>894</v>
      </c>
    </row>
    <row r="99" spans="1:11">
      <c r="A99" s="3">
        <v>97</v>
      </c>
      <c r="B99" s="3" t="s">
        <v>183</v>
      </c>
      <c r="C99" s="3" t="s">
        <v>491</v>
      </c>
      <c r="D99" s="3" t="s">
        <v>895</v>
      </c>
      <c r="E99" s="3" t="s">
        <v>22</v>
      </c>
      <c r="F99" s="3" t="s">
        <v>896</v>
      </c>
      <c r="G99" s="4" t="s">
        <v>853</v>
      </c>
      <c r="H99" s="3" t="s">
        <v>501</v>
      </c>
      <c r="I99" s="3" t="s">
        <v>496</v>
      </c>
      <c r="J99" s="3" t="s">
        <v>897</v>
      </c>
      <c r="K99" s="3" t="s">
        <v>898</v>
      </c>
    </row>
    <row r="100" spans="1:11">
      <c r="A100" s="3">
        <v>98</v>
      </c>
      <c r="B100" s="3" t="s">
        <v>899</v>
      </c>
      <c r="C100" s="3" t="s">
        <v>491</v>
      </c>
      <c r="D100" s="3" t="s">
        <v>900</v>
      </c>
      <c r="E100" s="3" t="s">
        <v>22</v>
      </c>
      <c r="F100" s="3" t="s">
        <v>901</v>
      </c>
      <c r="G100" s="4" t="s">
        <v>853</v>
      </c>
      <c r="H100" s="3" t="s">
        <v>495</v>
      </c>
      <c r="I100" s="3" t="s">
        <v>496</v>
      </c>
      <c r="J100" s="3" t="s">
        <v>902</v>
      </c>
      <c r="K100" s="3" t="s">
        <v>903</v>
      </c>
    </row>
    <row r="101" spans="1:11">
      <c r="A101" s="3">
        <v>99</v>
      </c>
      <c r="B101" s="3" t="s">
        <v>904</v>
      </c>
      <c r="C101" s="3" t="s">
        <v>491</v>
      </c>
      <c r="D101" s="3" t="s">
        <v>550</v>
      </c>
      <c r="E101" s="3" t="s">
        <v>22</v>
      </c>
      <c r="F101" s="3" t="s">
        <v>905</v>
      </c>
      <c r="G101" s="4" t="s">
        <v>853</v>
      </c>
      <c r="H101" s="3" t="s">
        <v>501</v>
      </c>
      <c r="I101" s="3" t="s">
        <v>496</v>
      </c>
      <c r="J101" s="3" t="s">
        <v>906</v>
      </c>
      <c r="K101" s="3" t="s">
        <v>907</v>
      </c>
    </row>
    <row r="102" spans="1:11">
      <c r="A102" s="3">
        <v>100</v>
      </c>
      <c r="B102" s="3" t="s">
        <v>908</v>
      </c>
      <c r="C102" s="3" t="s">
        <v>491</v>
      </c>
      <c r="D102" s="3" t="s">
        <v>909</v>
      </c>
      <c r="E102" s="3" t="s">
        <v>22</v>
      </c>
      <c r="F102" s="3" t="s">
        <v>910</v>
      </c>
      <c r="G102" s="4" t="s">
        <v>853</v>
      </c>
      <c r="H102" s="3" t="s">
        <v>501</v>
      </c>
      <c r="I102" s="3" t="s">
        <v>496</v>
      </c>
      <c r="J102" s="3" t="s">
        <v>911</v>
      </c>
      <c r="K102" s="3" t="s">
        <v>912</v>
      </c>
    </row>
    <row r="103" spans="1:11">
      <c r="A103" s="3">
        <v>101</v>
      </c>
      <c r="B103" s="3" t="s">
        <v>255</v>
      </c>
      <c r="C103" s="3" t="s">
        <v>508</v>
      </c>
      <c r="D103" s="3" t="s">
        <v>913</v>
      </c>
      <c r="E103" s="3" t="s">
        <v>22</v>
      </c>
      <c r="F103" s="3" t="s">
        <v>914</v>
      </c>
      <c r="G103" s="4" t="s">
        <v>853</v>
      </c>
      <c r="H103" s="3" t="s">
        <v>501</v>
      </c>
      <c r="I103" s="3" t="s">
        <v>496</v>
      </c>
      <c r="J103" s="3" t="s">
        <v>915</v>
      </c>
      <c r="K103" s="3" t="s">
        <v>545</v>
      </c>
    </row>
    <row r="104" spans="1:11">
      <c r="A104" s="3">
        <v>102</v>
      </c>
      <c r="B104" s="3" t="s">
        <v>243</v>
      </c>
      <c r="C104" s="3" t="s">
        <v>491</v>
      </c>
      <c r="D104" s="3" t="s">
        <v>916</v>
      </c>
      <c r="E104" s="3" t="s">
        <v>22</v>
      </c>
      <c r="F104" s="3" t="s">
        <v>917</v>
      </c>
      <c r="G104" s="4" t="s">
        <v>853</v>
      </c>
      <c r="H104" s="3" t="s">
        <v>501</v>
      </c>
      <c r="I104" s="3" t="s">
        <v>496</v>
      </c>
      <c r="J104" s="3" t="s">
        <v>918</v>
      </c>
      <c r="K104" s="3" t="s">
        <v>919</v>
      </c>
    </row>
    <row r="105" spans="1:11">
      <c r="A105" s="3">
        <v>103</v>
      </c>
      <c r="B105" s="3" t="s">
        <v>233</v>
      </c>
      <c r="C105" s="3" t="s">
        <v>491</v>
      </c>
      <c r="D105" s="3" t="s">
        <v>920</v>
      </c>
      <c r="E105" s="3" t="s">
        <v>22</v>
      </c>
      <c r="F105" s="3" t="s">
        <v>921</v>
      </c>
      <c r="G105" s="4" t="s">
        <v>853</v>
      </c>
      <c r="H105" s="3" t="s">
        <v>501</v>
      </c>
      <c r="I105" s="3" t="s">
        <v>496</v>
      </c>
      <c r="J105" s="3" t="s">
        <v>922</v>
      </c>
      <c r="K105" s="3" t="s">
        <v>923</v>
      </c>
    </row>
    <row r="106" spans="1:11">
      <c r="A106" s="3">
        <v>104</v>
      </c>
      <c r="B106" s="3" t="s">
        <v>197</v>
      </c>
      <c r="C106" s="3" t="s">
        <v>508</v>
      </c>
      <c r="D106" s="3" t="s">
        <v>924</v>
      </c>
      <c r="E106" s="3" t="s">
        <v>22</v>
      </c>
      <c r="F106" s="3" t="s">
        <v>925</v>
      </c>
      <c r="G106" s="4" t="s">
        <v>853</v>
      </c>
      <c r="H106" s="3" t="s">
        <v>501</v>
      </c>
      <c r="I106" s="3" t="s">
        <v>496</v>
      </c>
      <c r="J106" s="3" t="s">
        <v>926</v>
      </c>
      <c r="K106" s="3" t="s">
        <v>927</v>
      </c>
    </row>
    <row r="107" spans="1:11">
      <c r="A107" s="3">
        <v>105</v>
      </c>
      <c r="B107" s="3" t="s">
        <v>928</v>
      </c>
      <c r="C107" s="3" t="s">
        <v>491</v>
      </c>
      <c r="D107" s="3" t="s">
        <v>929</v>
      </c>
      <c r="E107" s="3" t="s">
        <v>22</v>
      </c>
      <c r="F107" s="3" t="s">
        <v>930</v>
      </c>
      <c r="G107" s="4" t="s">
        <v>853</v>
      </c>
      <c r="H107" s="3" t="s">
        <v>501</v>
      </c>
      <c r="I107" s="3" t="s">
        <v>496</v>
      </c>
      <c r="J107" s="3" t="s">
        <v>931</v>
      </c>
      <c r="K107" s="3" t="s">
        <v>932</v>
      </c>
    </row>
    <row r="108" spans="1:11">
      <c r="A108" s="3">
        <v>106</v>
      </c>
      <c r="B108" s="3" t="s">
        <v>185</v>
      </c>
      <c r="C108" s="3" t="s">
        <v>508</v>
      </c>
      <c r="D108" s="3" t="s">
        <v>933</v>
      </c>
      <c r="E108" s="3" t="s">
        <v>22</v>
      </c>
      <c r="F108" s="3" t="s">
        <v>934</v>
      </c>
      <c r="G108" s="4" t="s">
        <v>853</v>
      </c>
      <c r="H108" s="3" t="s">
        <v>501</v>
      </c>
      <c r="I108" s="3" t="s">
        <v>496</v>
      </c>
      <c r="J108" s="3" t="s">
        <v>935</v>
      </c>
      <c r="K108" s="3" t="s">
        <v>936</v>
      </c>
    </row>
    <row r="109" spans="1:11">
      <c r="A109" s="3">
        <v>107</v>
      </c>
      <c r="B109" s="3" t="s">
        <v>937</v>
      </c>
      <c r="C109" s="3" t="s">
        <v>508</v>
      </c>
      <c r="D109" s="3" t="s">
        <v>938</v>
      </c>
      <c r="E109" s="3" t="s">
        <v>22</v>
      </c>
      <c r="F109" s="3" t="s">
        <v>939</v>
      </c>
      <c r="G109" s="4" t="s">
        <v>853</v>
      </c>
      <c r="H109" s="3" t="s">
        <v>501</v>
      </c>
      <c r="I109" s="3" t="s">
        <v>496</v>
      </c>
      <c r="J109" s="3" t="s">
        <v>940</v>
      </c>
      <c r="K109" s="3" t="s">
        <v>941</v>
      </c>
    </row>
    <row r="110" spans="1:11">
      <c r="A110" s="3">
        <v>108</v>
      </c>
      <c r="B110" s="3" t="s">
        <v>271</v>
      </c>
      <c r="C110" s="3" t="s">
        <v>491</v>
      </c>
      <c r="D110" s="3" t="s">
        <v>942</v>
      </c>
      <c r="E110" s="3" t="s">
        <v>22</v>
      </c>
      <c r="F110" s="3" t="s">
        <v>943</v>
      </c>
      <c r="G110" s="4" t="s">
        <v>853</v>
      </c>
      <c r="H110" s="3" t="s">
        <v>501</v>
      </c>
      <c r="I110" s="3" t="s">
        <v>496</v>
      </c>
      <c r="J110" s="3" t="s">
        <v>944</v>
      </c>
      <c r="K110" s="3" t="s">
        <v>945</v>
      </c>
    </row>
    <row r="111" spans="1:11">
      <c r="A111" s="3">
        <v>109</v>
      </c>
      <c r="B111" s="3" t="s">
        <v>177</v>
      </c>
      <c r="C111" s="3" t="s">
        <v>508</v>
      </c>
      <c r="D111" s="3" t="s">
        <v>946</v>
      </c>
      <c r="E111" s="3" t="s">
        <v>22</v>
      </c>
      <c r="F111" s="3" t="s">
        <v>947</v>
      </c>
      <c r="G111" s="4" t="s">
        <v>853</v>
      </c>
      <c r="H111" s="3" t="s">
        <v>495</v>
      </c>
      <c r="I111" s="3" t="s">
        <v>496</v>
      </c>
      <c r="J111" s="3" t="s">
        <v>948</v>
      </c>
      <c r="K111" s="3" t="s">
        <v>949</v>
      </c>
    </row>
    <row r="112" spans="1:11">
      <c r="A112" s="3">
        <v>110</v>
      </c>
      <c r="B112" s="3" t="s">
        <v>279</v>
      </c>
      <c r="C112" s="3" t="s">
        <v>491</v>
      </c>
      <c r="D112" s="3" t="s">
        <v>950</v>
      </c>
      <c r="E112" s="3" t="s">
        <v>22</v>
      </c>
      <c r="F112" s="3" t="s">
        <v>951</v>
      </c>
      <c r="G112" s="4" t="s">
        <v>853</v>
      </c>
      <c r="H112" s="3" t="s">
        <v>501</v>
      </c>
      <c r="I112" s="3" t="s">
        <v>496</v>
      </c>
      <c r="J112" s="3" t="s">
        <v>952</v>
      </c>
      <c r="K112" s="3" t="s">
        <v>953</v>
      </c>
    </row>
    <row r="113" spans="1:11">
      <c r="A113" s="3">
        <v>111</v>
      </c>
      <c r="B113" s="3" t="s">
        <v>249</v>
      </c>
      <c r="C113" s="3" t="s">
        <v>491</v>
      </c>
      <c r="D113" s="3" t="s">
        <v>954</v>
      </c>
      <c r="E113" s="3" t="s">
        <v>22</v>
      </c>
      <c r="F113" s="3" t="s">
        <v>955</v>
      </c>
      <c r="G113" s="4" t="s">
        <v>853</v>
      </c>
      <c r="H113" s="3" t="s">
        <v>501</v>
      </c>
      <c r="I113" s="3" t="s">
        <v>496</v>
      </c>
      <c r="J113" s="3" t="s">
        <v>956</v>
      </c>
      <c r="K113" s="3" t="s">
        <v>957</v>
      </c>
    </row>
    <row r="114" spans="1:11">
      <c r="A114" s="3">
        <v>112</v>
      </c>
      <c r="B114" s="3" t="s">
        <v>213</v>
      </c>
      <c r="C114" s="3" t="s">
        <v>508</v>
      </c>
      <c r="D114" s="3" t="s">
        <v>958</v>
      </c>
      <c r="E114" s="3" t="s">
        <v>22</v>
      </c>
      <c r="F114" s="3" t="s">
        <v>959</v>
      </c>
      <c r="G114" s="4" t="s">
        <v>853</v>
      </c>
      <c r="H114" s="3" t="s">
        <v>501</v>
      </c>
      <c r="I114" s="3" t="s">
        <v>496</v>
      </c>
      <c r="J114" s="3" t="s">
        <v>960</v>
      </c>
      <c r="K114" s="3" t="s">
        <v>961</v>
      </c>
    </row>
    <row r="115" spans="1:11">
      <c r="A115" s="3">
        <v>113</v>
      </c>
      <c r="B115" s="3" t="s">
        <v>181</v>
      </c>
      <c r="C115" s="3" t="s">
        <v>508</v>
      </c>
      <c r="D115" s="3" t="s">
        <v>725</v>
      </c>
      <c r="E115" s="3" t="s">
        <v>22</v>
      </c>
      <c r="F115" s="3" t="s">
        <v>962</v>
      </c>
      <c r="G115" s="4" t="s">
        <v>853</v>
      </c>
      <c r="H115" s="3" t="s">
        <v>501</v>
      </c>
      <c r="I115" s="3" t="s">
        <v>496</v>
      </c>
      <c r="J115" s="3" t="s">
        <v>963</v>
      </c>
      <c r="K115" s="3" t="s">
        <v>964</v>
      </c>
    </row>
    <row r="116" spans="1:11">
      <c r="A116" s="3">
        <v>114</v>
      </c>
      <c r="B116" s="3" t="s">
        <v>311</v>
      </c>
      <c r="C116" s="3" t="s">
        <v>491</v>
      </c>
      <c r="D116" s="3" t="s">
        <v>965</v>
      </c>
      <c r="E116" s="3" t="s">
        <v>22</v>
      </c>
      <c r="F116" s="3" t="s">
        <v>966</v>
      </c>
      <c r="G116" s="4" t="s">
        <v>853</v>
      </c>
      <c r="H116" s="3" t="s">
        <v>501</v>
      </c>
      <c r="I116" s="3" t="s">
        <v>496</v>
      </c>
      <c r="J116" s="3" t="s">
        <v>967</v>
      </c>
      <c r="K116" s="3" t="s">
        <v>968</v>
      </c>
    </row>
    <row r="117" spans="1:11">
      <c r="A117" s="3">
        <v>115</v>
      </c>
      <c r="B117" s="3" t="s">
        <v>283</v>
      </c>
      <c r="C117" s="3" t="s">
        <v>491</v>
      </c>
      <c r="D117" s="3" t="s">
        <v>969</v>
      </c>
      <c r="E117" s="3" t="s">
        <v>22</v>
      </c>
      <c r="F117" s="3" t="s">
        <v>970</v>
      </c>
      <c r="G117" s="4" t="s">
        <v>853</v>
      </c>
      <c r="H117" s="3" t="s">
        <v>501</v>
      </c>
      <c r="I117" s="3" t="s">
        <v>496</v>
      </c>
      <c r="J117" s="3" t="s">
        <v>971</v>
      </c>
      <c r="K117" s="3" t="s">
        <v>613</v>
      </c>
    </row>
    <row r="118" spans="1:11">
      <c r="A118" s="3">
        <v>116</v>
      </c>
      <c r="B118" s="3" t="s">
        <v>972</v>
      </c>
      <c r="C118" s="3" t="s">
        <v>508</v>
      </c>
      <c r="D118" s="3" t="s">
        <v>973</v>
      </c>
      <c r="E118" s="3" t="s">
        <v>22</v>
      </c>
      <c r="F118" s="3" t="s">
        <v>974</v>
      </c>
      <c r="G118" s="4" t="s">
        <v>853</v>
      </c>
      <c r="H118" s="3" t="s">
        <v>495</v>
      </c>
      <c r="I118" s="3" t="s">
        <v>496</v>
      </c>
      <c r="J118" s="3" t="s">
        <v>975</v>
      </c>
      <c r="K118" s="3" t="s">
        <v>976</v>
      </c>
    </row>
    <row r="119" spans="1:11">
      <c r="A119" s="3">
        <v>117</v>
      </c>
      <c r="B119" s="3" t="s">
        <v>211</v>
      </c>
      <c r="C119" s="3" t="s">
        <v>491</v>
      </c>
      <c r="D119" s="3" t="s">
        <v>977</v>
      </c>
      <c r="E119" s="3" t="s">
        <v>22</v>
      </c>
      <c r="F119" s="3" t="s">
        <v>978</v>
      </c>
      <c r="G119" s="4" t="s">
        <v>853</v>
      </c>
      <c r="H119" s="3" t="s">
        <v>501</v>
      </c>
      <c r="I119" s="3" t="s">
        <v>496</v>
      </c>
      <c r="J119" s="3" t="s">
        <v>979</v>
      </c>
      <c r="K119" s="3" t="s">
        <v>980</v>
      </c>
    </row>
    <row r="120" spans="1:11">
      <c r="A120" s="3">
        <v>118</v>
      </c>
      <c r="B120" s="3" t="s">
        <v>269</v>
      </c>
      <c r="C120" s="3" t="s">
        <v>491</v>
      </c>
      <c r="D120" s="3" t="s">
        <v>981</v>
      </c>
      <c r="E120" s="3" t="s">
        <v>22</v>
      </c>
      <c r="F120" s="3" t="s">
        <v>982</v>
      </c>
      <c r="G120" s="4" t="s">
        <v>853</v>
      </c>
      <c r="H120" s="3" t="s">
        <v>501</v>
      </c>
      <c r="I120" s="3" t="s">
        <v>496</v>
      </c>
      <c r="J120" s="3" t="s">
        <v>983</v>
      </c>
      <c r="K120" s="3" t="s">
        <v>984</v>
      </c>
    </row>
    <row r="121" spans="1:11">
      <c r="A121" s="3">
        <v>119</v>
      </c>
      <c r="B121" s="3" t="s">
        <v>193</v>
      </c>
      <c r="C121" s="3" t="s">
        <v>508</v>
      </c>
      <c r="D121" s="3" t="s">
        <v>985</v>
      </c>
      <c r="E121" s="3" t="s">
        <v>22</v>
      </c>
      <c r="F121" s="3" t="s">
        <v>986</v>
      </c>
      <c r="G121" s="4" t="s">
        <v>853</v>
      </c>
      <c r="H121" s="3" t="s">
        <v>495</v>
      </c>
      <c r="I121" s="3" t="s">
        <v>496</v>
      </c>
      <c r="J121" s="3" t="s">
        <v>987</v>
      </c>
      <c r="K121" s="3" t="s">
        <v>988</v>
      </c>
    </row>
    <row r="122" spans="1:11">
      <c r="A122" s="3">
        <v>120</v>
      </c>
      <c r="B122" s="3" t="s">
        <v>229</v>
      </c>
      <c r="C122" s="3" t="s">
        <v>491</v>
      </c>
      <c r="D122" s="3" t="s">
        <v>578</v>
      </c>
      <c r="E122" s="3" t="s">
        <v>22</v>
      </c>
      <c r="F122" s="3" t="s">
        <v>989</v>
      </c>
      <c r="G122" s="4" t="s">
        <v>853</v>
      </c>
      <c r="H122" s="3" t="s">
        <v>501</v>
      </c>
      <c r="I122" s="3" t="s">
        <v>496</v>
      </c>
      <c r="J122" s="3" t="s">
        <v>990</v>
      </c>
      <c r="K122" s="3" t="s">
        <v>991</v>
      </c>
    </row>
    <row r="123" spans="1:11">
      <c r="A123" s="3">
        <v>121</v>
      </c>
      <c r="B123" s="3" t="s">
        <v>201</v>
      </c>
      <c r="C123" s="3" t="s">
        <v>508</v>
      </c>
      <c r="D123" s="3" t="s">
        <v>992</v>
      </c>
      <c r="E123" s="3" t="s">
        <v>22</v>
      </c>
      <c r="F123" s="3" t="s">
        <v>993</v>
      </c>
      <c r="G123" s="4" t="s">
        <v>853</v>
      </c>
      <c r="H123" s="3" t="s">
        <v>495</v>
      </c>
      <c r="I123" s="3" t="s">
        <v>496</v>
      </c>
      <c r="J123" s="3" t="s">
        <v>994</v>
      </c>
      <c r="K123" s="3" t="s">
        <v>995</v>
      </c>
    </row>
    <row r="124" spans="1:11">
      <c r="A124" s="3">
        <v>122</v>
      </c>
      <c r="B124" s="3" t="s">
        <v>189</v>
      </c>
      <c r="C124" s="3" t="s">
        <v>508</v>
      </c>
      <c r="D124" s="3" t="s">
        <v>996</v>
      </c>
      <c r="E124" s="3" t="s">
        <v>22</v>
      </c>
      <c r="F124" s="3" t="s">
        <v>997</v>
      </c>
      <c r="G124" s="4" t="s">
        <v>853</v>
      </c>
      <c r="H124" s="3" t="s">
        <v>501</v>
      </c>
      <c r="I124" s="3" t="s">
        <v>496</v>
      </c>
      <c r="J124" s="3" t="s">
        <v>998</v>
      </c>
      <c r="K124" s="3" t="s">
        <v>999</v>
      </c>
    </row>
    <row r="125" spans="1:11">
      <c r="A125" s="3">
        <v>123</v>
      </c>
      <c r="B125" s="3" t="s">
        <v>215</v>
      </c>
      <c r="C125" s="3" t="s">
        <v>491</v>
      </c>
      <c r="D125" s="3" t="s">
        <v>1000</v>
      </c>
      <c r="E125" s="3" t="s">
        <v>22</v>
      </c>
      <c r="F125" s="3" t="s">
        <v>1001</v>
      </c>
      <c r="G125" s="4" t="s">
        <v>853</v>
      </c>
      <c r="H125" s="3" t="s">
        <v>501</v>
      </c>
      <c r="I125" s="3" t="s">
        <v>496</v>
      </c>
      <c r="J125" s="3" t="s">
        <v>1002</v>
      </c>
      <c r="K125" s="3" t="s">
        <v>1003</v>
      </c>
    </row>
    <row r="126" spans="1:11">
      <c r="A126" s="3">
        <v>124</v>
      </c>
      <c r="B126" s="3" t="s">
        <v>1004</v>
      </c>
      <c r="C126" s="3" t="s">
        <v>508</v>
      </c>
      <c r="D126" s="3" t="s">
        <v>1005</v>
      </c>
      <c r="E126" s="3" t="s">
        <v>22</v>
      </c>
      <c r="F126" s="3" t="s">
        <v>1006</v>
      </c>
      <c r="G126" s="4" t="s">
        <v>853</v>
      </c>
      <c r="H126" s="3" t="s">
        <v>495</v>
      </c>
      <c r="I126" s="3" t="s">
        <v>496</v>
      </c>
      <c r="J126" s="3" t="s">
        <v>1007</v>
      </c>
      <c r="K126" s="3" t="s">
        <v>1008</v>
      </c>
    </row>
    <row r="127" spans="1:11">
      <c r="A127" s="3">
        <v>125</v>
      </c>
      <c r="B127" s="3" t="s">
        <v>251</v>
      </c>
      <c r="C127" s="3" t="s">
        <v>491</v>
      </c>
      <c r="D127" s="3" t="s">
        <v>1009</v>
      </c>
      <c r="E127" s="3" t="s">
        <v>22</v>
      </c>
      <c r="F127" s="3" t="s">
        <v>1010</v>
      </c>
      <c r="G127" s="4" t="s">
        <v>853</v>
      </c>
      <c r="H127" s="3" t="s">
        <v>501</v>
      </c>
      <c r="I127" s="3" t="s">
        <v>496</v>
      </c>
      <c r="J127" s="3" t="s">
        <v>1011</v>
      </c>
      <c r="K127" s="3" t="s">
        <v>1012</v>
      </c>
    </row>
    <row r="128" spans="1:11">
      <c r="A128" s="3">
        <v>126</v>
      </c>
      <c r="B128" s="3" t="s">
        <v>1013</v>
      </c>
      <c r="C128" s="3" t="s">
        <v>491</v>
      </c>
      <c r="D128" s="3" t="s">
        <v>1014</v>
      </c>
      <c r="E128" s="3" t="s">
        <v>22</v>
      </c>
      <c r="F128" s="3" t="s">
        <v>1015</v>
      </c>
      <c r="G128" s="4" t="s">
        <v>853</v>
      </c>
      <c r="H128" s="3" t="s">
        <v>495</v>
      </c>
      <c r="I128" s="3" t="s">
        <v>496</v>
      </c>
      <c r="J128" s="3" t="s">
        <v>1016</v>
      </c>
      <c r="K128" s="3" t="s">
        <v>1017</v>
      </c>
    </row>
    <row r="129" spans="1:11">
      <c r="A129" s="3">
        <v>127</v>
      </c>
      <c r="B129" s="3" t="s">
        <v>1018</v>
      </c>
      <c r="C129" s="3" t="s">
        <v>491</v>
      </c>
      <c r="D129" s="3" t="s">
        <v>1019</v>
      </c>
      <c r="E129" s="3" t="s">
        <v>22</v>
      </c>
      <c r="F129" s="3" t="s">
        <v>1020</v>
      </c>
      <c r="G129" s="4" t="s">
        <v>1021</v>
      </c>
      <c r="H129" s="3" t="s">
        <v>501</v>
      </c>
      <c r="I129" s="3" t="s">
        <v>496</v>
      </c>
      <c r="J129" s="3" t="s">
        <v>1022</v>
      </c>
      <c r="K129" s="3" t="s">
        <v>1023</v>
      </c>
    </row>
    <row r="130" spans="1:11">
      <c r="A130" s="3">
        <v>128</v>
      </c>
      <c r="B130" s="3" t="s">
        <v>309</v>
      </c>
      <c r="C130" s="3" t="s">
        <v>491</v>
      </c>
      <c r="D130" s="3" t="s">
        <v>642</v>
      </c>
      <c r="E130" s="3" t="s">
        <v>22</v>
      </c>
      <c r="F130" s="3" t="s">
        <v>1024</v>
      </c>
      <c r="G130" s="4" t="s">
        <v>1021</v>
      </c>
      <c r="H130" s="3" t="s">
        <v>501</v>
      </c>
      <c r="I130" s="3" t="s">
        <v>496</v>
      </c>
      <c r="J130" s="3" t="s">
        <v>1025</v>
      </c>
      <c r="K130" s="3" t="s">
        <v>1026</v>
      </c>
    </row>
    <row r="131" spans="1:11">
      <c r="A131" s="3">
        <v>129</v>
      </c>
      <c r="B131" s="3" t="s">
        <v>305</v>
      </c>
      <c r="C131" s="3" t="s">
        <v>491</v>
      </c>
      <c r="D131" s="3" t="s">
        <v>1027</v>
      </c>
      <c r="E131" s="3" t="s">
        <v>22</v>
      </c>
      <c r="F131" s="3" t="s">
        <v>1028</v>
      </c>
      <c r="G131" s="4" t="s">
        <v>1021</v>
      </c>
      <c r="H131" s="3" t="s">
        <v>495</v>
      </c>
      <c r="I131" s="3" t="s">
        <v>496</v>
      </c>
      <c r="J131" s="3" t="s">
        <v>1029</v>
      </c>
      <c r="K131" s="3" t="s">
        <v>1030</v>
      </c>
    </row>
    <row r="132" spans="1:11">
      <c r="A132" s="3">
        <v>130</v>
      </c>
      <c r="B132" s="3" t="s">
        <v>247</v>
      </c>
      <c r="C132" s="3" t="s">
        <v>491</v>
      </c>
      <c r="D132" s="3" t="s">
        <v>1031</v>
      </c>
      <c r="E132" s="3" t="s">
        <v>22</v>
      </c>
      <c r="F132" s="3" t="s">
        <v>1032</v>
      </c>
      <c r="G132" s="4" t="s">
        <v>1021</v>
      </c>
      <c r="H132" s="3" t="s">
        <v>501</v>
      </c>
      <c r="I132" s="3" t="s">
        <v>496</v>
      </c>
      <c r="J132" s="3" t="s">
        <v>1033</v>
      </c>
      <c r="K132" s="3" t="s">
        <v>1034</v>
      </c>
    </row>
    <row r="133" spans="1:11">
      <c r="A133" s="3">
        <v>131</v>
      </c>
      <c r="B133" s="3" t="s">
        <v>239</v>
      </c>
      <c r="C133" s="3" t="s">
        <v>508</v>
      </c>
      <c r="D133" s="3" t="s">
        <v>1035</v>
      </c>
      <c r="E133" s="3" t="s">
        <v>22</v>
      </c>
      <c r="F133" s="3" t="s">
        <v>1036</v>
      </c>
      <c r="G133" s="4" t="s">
        <v>1021</v>
      </c>
      <c r="H133" s="3" t="s">
        <v>501</v>
      </c>
      <c r="I133" s="3" t="s">
        <v>496</v>
      </c>
      <c r="J133" s="3" t="s">
        <v>1037</v>
      </c>
      <c r="K133" s="3" t="s">
        <v>1038</v>
      </c>
    </row>
    <row r="134" spans="1:11">
      <c r="A134" s="3">
        <v>132</v>
      </c>
      <c r="B134" s="3" t="s">
        <v>259</v>
      </c>
      <c r="C134" s="3" t="s">
        <v>508</v>
      </c>
      <c r="D134" s="3" t="s">
        <v>1039</v>
      </c>
      <c r="E134" s="3" t="s">
        <v>22</v>
      </c>
      <c r="F134" s="3" t="s">
        <v>1040</v>
      </c>
      <c r="G134" s="4" t="s">
        <v>1021</v>
      </c>
      <c r="H134" s="3" t="s">
        <v>495</v>
      </c>
      <c r="I134" s="3" t="s">
        <v>496</v>
      </c>
      <c r="J134" s="3" t="s">
        <v>1041</v>
      </c>
      <c r="K134" s="3" t="s">
        <v>1042</v>
      </c>
    </row>
    <row r="135" spans="1:11">
      <c r="A135" s="3">
        <v>133</v>
      </c>
      <c r="B135" s="3" t="s">
        <v>293</v>
      </c>
      <c r="C135" s="3" t="s">
        <v>491</v>
      </c>
      <c r="D135" s="3" t="s">
        <v>701</v>
      </c>
      <c r="E135" s="3" t="s">
        <v>22</v>
      </c>
      <c r="F135" s="3" t="s">
        <v>1043</v>
      </c>
      <c r="G135" s="4" t="s">
        <v>1021</v>
      </c>
      <c r="H135" s="3" t="s">
        <v>501</v>
      </c>
      <c r="I135" s="3" t="s">
        <v>496</v>
      </c>
      <c r="J135" s="3" t="s">
        <v>1044</v>
      </c>
      <c r="K135" s="3" t="s">
        <v>1045</v>
      </c>
    </row>
    <row r="136" spans="1:11">
      <c r="A136" s="3">
        <v>134</v>
      </c>
      <c r="B136" s="3" t="s">
        <v>285</v>
      </c>
      <c r="C136" s="3" t="s">
        <v>491</v>
      </c>
      <c r="D136" s="3" t="s">
        <v>1046</v>
      </c>
      <c r="E136" s="3" t="s">
        <v>22</v>
      </c>
      <c r="F136" s="3" t="s">
        <v>1047</v>
      </c>
      <c r="G136" s="4" t="s">
        <v>1021</v>
      </c>
      <c r="H136" s="3" t="s">
        <v>501</v>
      </c>
      <c r="I136" s="3" t="s">
        <v>496</v>
      </c>
      <c r="J136" s="3" t="s">
        <v>1048</v>
      </c>
      <c r="K136" s="3" t="s">
        <v>1049</v>
      </c>
    </row>
    <row r="137" spans="1:11">
      <c r="A137" s="3">
        <v>135</v>
      </c>
      <c r="B137" s="3" t="s">
        <v>219</v>
      </c>
      <c r="C137" s="3" t="s">
        <v>508</v>
      </c>
      <c r="D137" s="3" t="s">
        <v>1050</v>
      </c>
      <c r="E137" s="3" t="s">
        <v>22</v>
      </c>
      <c r="F137" s="3" t="s">
        <v>1051</v>
      </c>
      <c r="G137" s="4" t="s">
        <v>1021</v>
      </c>
      <c r="H137" s="3" t="s">
        <v>495</v>
      </c>
      <c r="I137" s="3" t="s">
        <v>496</v>
      </c>
      <c r="J137" s="3" t="s">
        <v>1052</v>
      </c>
      <c r="K137" s="3" t="s">
        <v>1053</v>
      </c>
    </row>
    <row r="138" spans="1:11">
      <c r="A138" s="3">
        <v>136</v>
      </c>
      <c r="B138" s="3" t="s">
        <v>253</v>
      </c>
      <c r="C138" s="3" t="s">
        <v>491</v>
      </c>
      <c r="D138" s="3" t="s">
        <v>1054</v>
      </c>
      <c r="E138" s="3" t="s">
        <v>22</v>
      </c>
      <c r="F138" s="3" t="s">
        <v>1055</v>
      </c>
      <c r="G138" s="4" t="s">
        <v>1021</v>
      </c>
      <c r="H138" s="3" t="s">
        <v>501</v>
      </c>
      <c r="I138" s="3" t="s">
        <v>496</v>
      </c>
      <c r="J138" s="3" t="s">
        <v>1056</v>
      </c>
      <c r="K138" s="3" t="s">
        <v>1057</v>
      </c>
    </row>
    <row r="139" spans="1:11">
      <c r="A139" s="3">
        <v>137</v>
      </c>
      <c r="B139" s="3" t="s">
        <v>295</v>
      </c>
      <c r="C139" s="3" t="s">
        <v>491</v>
      </c>
      <c r="D139" s="3" t="s">
        <v>1058</v>
      </c>
      <c r="E139" s="3" t="s">
        <v>22</v>
      </c>
      <c r="F139" s="3" t="s">
        <v>1059</v>
      </c>
      <c r="G139" s="4" t="s">
        <v>1021</v>
      </c>
      <c r="H139" s="3" t="s">
        <v>501</v>
      </c>
      <c r="I139" s="3" t="s">
        <v>496</v>
      </c>
      <c r="J139" s="3" t="s">
        <v>1060</v>
      </c>
      <c r="K139" s="3" t="s">
        <v>1061</v>
      </c>
    </row>
    <row r="140" spans="1:11">
      <c r="A140" s="3">
        <v>138</v>
      </c>
      <c r="B140" s="3" t="s">
        <v>203</v>
      </c>
      <c r="C140" s="3" t="s">
        <v>491</v>
      </c>
      <c r="D140" s="3" t="s">
        <v>578</v>
      </c>
      <c r="E140" s="3" t="s">
        <v>22</v>
      </c>
      <c r="F140" s="3" t="s">
        <v>1062</v>
      </c>
      <c r="G140" s="4" t="s">
        <v>1021</v>
      </c>
      <c r="H140" s="3" t="s">
        <v>501</v>
      </c>
      <c r="I140" s="3" t="s">
        <v>496</v>
      </c>
      <c r="J140" s="3" t="s">
        <v>1063</v>
      </c>
      <c r="K140" s="3" t="s">
        <v>1064</v>
      </c>
    </row>
    <row r="141" spans="1:11">
      <c r="A141" s="3">
        <v>139</v>
      </c>
      <c r="B141" s="3" t="s">
        <v>1065</v>
      </c>
      <c r="C141" s="3" t="s">
        <v>491</v>
      </c>
      <c r="D141" s="3" t="s">
        <v>1066</v>
      </c>
      <c r="E141" s="3" t="s">
        <v>22</v>
      </c>
      <c r="F141" s="3" t="s">
        <v>1067</v>
      </c>
      <c r="G141" s="4" t="s">
        <v>1021</v>
      </c>
      <c r="H141" s="3" t="s">
        <v>501</v>
      </c>
      <c r="I141" s="3" t="s">
        <v>496</v>
      </c>
      <c r="J141" s="3" t="s">
        <v>1068</v>
      </c>
      <c r="K141" s="3" t="s">
        <v>1069</v>
      </c>
    </row>
    <row r="142" spans="1:11">
      <c r="A142" s="3">
        <v>140</v>
      </c>
      <c r="B142" s="3" t="s">
        <v>301</v>
      </c>
      <c r="C142" s="3" t="s">
        <v>491</v>
      </c>
      <c r="D142" s="3" t="s">
        <v>676</v>
      </c>
      <c r="E142" s="3" t="s">
        <v>22</v>
      </c>
      <c r="F142" s="3" t="s">
        <v>1070</v>
      </c>
      <c r="G142" s="4" t="s">
        <v>1021</v>
      </c>
      <c r="H142" s="3" t="s">
        <v>501</v>
      </c>
      <c r="I142" s="3" t="s">
        <v>496</v>
      </c>
      <c r="J142" s="3" t="s">
        <v>1071</v>
      </c>
      <c r="K142" s="3" t="s">
        <v>1072</v>
      </c>
    </row>
    <row r="143" spans="1:11">
      <c r="A143" s="3">
        <v>141</v>
      </c>
      <c r="B143" s="3" t="s">
        <v>265</v>
      </c>
      <c r="C143" s="3" t="s">
        <v>491</v>
      </c>
      <c r="D143" s="3" t="s">
        <v>1073</v>
      </c>
      <c r="E143" s="3" t="s">
        <v>22</v>
      </c>
      <c r="F143" s="3" t="s">
        <v>1074</v>
      </c>
      <c r="G143" s="4" t="s">
        <v>1021</v>
      </c>
      <c r="H143" s="3" t="s">
        <v>501</v>
      </c>
      <c r="I143" s="3" t="s">
        <v>496</v>
      </c>
      <c r="J143" s="3" t="s">
        <v>1075</v>
      </c>
      <c r="K143" s="3" t="s">
        <v>1076</v>
      </c>
    </row>
    <row r="144" spans="1:11">
      <c r="A144" s="3">
        <v>142</v>
      </c>
      <c r="B144" s="3" t="s">
        <v>281</v>
      </c>
      <c r="C144" s="3" t="s">
        <v>491</v>
      </c>
      <c r="D144" s="3" t="s">
        <v>1077</v>
      </c>
      <c r="E144" s="3" t="s">
        <v>22</v>
      </c>
      <c r="F144" s="3" t="s">
        <v>1078</v>
      </c>
      <c r="G144" s="4" t="s">
        <v>1021</v>
      </c>
      <c r="H144" s="3" t="s">
        <v>501</v>
      </c>
      <c r="I144" s="3" t="s">
        <v>496</v>
      </c>
      <c r="J144" s="3" t="s">
        <v>1079</v>
      </c>
      <c r="K144" s="3" t="s">
        <v>1080</v>
      </c>
    </row>
    <row r="145" spans="1:11">
      <c r="A145" s="3">
        <v>143</v>
      </c>
      <c r="B145" s="3" t="s">
        <v>1081</v>
      </c>
      <c r="C145" s="3" t="s">
        <v>491</v>
      </c>
      <c r="D145" s="3" t="s">
        <v>778</v>
      </c>
      <c r="E145" s="3" t="s">
        <v>22</v>
      </c>
      <c r="F145" s="3" t="s">
        <v>1082</v>
      </c>
      <c r="G145" s="4" t="s">
        <v>1021</v>
      </c>
      <c r="H145" s="3" t="s">
        <v>501</v>
      </c>
      <c r="I145" s="3" t="s">
        <v>496</v>
      </c>
      <c r="J145" s="3" t="s">
        <v>1083</v>
      </c>
      <c r="K145" s="3" t="s">
        <v>1084</v>
      </c>
    </row>
    <row r="146" spans="1:11">
      <c r="A146" s="3">
        <v>144</v>
      </c>
      <c r="B146" s="3" t="s">
        <v>207</v>
      </c>
      <c r="C146" s="3" t="s">
        <v>508</v>
      </c>
      <c r="D146" s="3" t="s">
        <v>1085</v>
      </c>
      <c r="E146" s="3" t="s">
        <v>22</v>
      </c>
      <c r="F146" s="3" t="s">
        <v>1086</v>
      </c>
      <c r="G146" s="4" t="s">
        <v>1021</v>
      </c>
      <c r="H146" s="3" t="s">
        <v>501</v>
      </c>
      <c r="I146" s="3" t="s">
        <v>496</v>
      </c>
      <c r="J146" s="3" t="s">
        <v>1087</v>
      </c>
      <c r="K146" s="3" t="s">
        <v>1088</v>
      </c>
    </row>
    <row r="147" spans="1:11">
      <c r="A147" s="3">
        <v>145</v>
      </c>
      <c r="B147" s="3" t="s">
        <v>235</v>
      </c>
      <c r="C147" s="3" t="s">
        <v>491</v>
      </c>
      <c r="D147" s="3" t="s">
        <v>832</v>
      </c>
      <c r="E147" s="3" t="s">
        <v>22</v>
      </c>
      <c r="F147" s="3" t="s">
        <v>1089</v>
      </c>
      <c r="G147" s="4" t="s">
        <v>1021</v>
      </c>
      <c r="H147" s="3" t="s">
        <v>501</v>
      </c>
      <c r="I147" s="3" t="s">
        <v>496</v>
      </c>
      <c r="J147" s="3" t="s">
        <v>1090</v>
      </c>
      <c r="K147" s="3" t="s">
        <v>1091</v>
      </c>
    </row>
    <row r="148" spans="1:11">
      <c r="A148" s="3">
        <v>146</v>
      </c>
      <c r="B148" s="3" t="s">
        <v>1092</v>
      </c>
      <c r="C148" s="3" t="s">
        <v>491</v>
      </c>
      <c r="D148" s="3" t="s">
        <v>1093</v>
      </c>
      <c r="E148" s="3" t="s">
        <v>22</v>
      </c>
      <c r="F148" s="3" t="s">
        <v>1094</v>
      </c>
      <c r="G148" s="4" t="s">
        <v>1021</v>
      </c>
      <c r="H148" s="3" t="s">
        <v>501</v>
      </c>
      <c r="I148" s="3" t="s">
        <v>496</v>
      </c>
      <c r="J148" s="3" t="s">
        <v>1095</v>
      </c>
      <c r="K148" s="3" t="s">
        <v>1096</v>
      </c>
    </row>
    <row r="149" spans="1:11">
      <c r="A149" s="3">
        <v>147</v>
      </c>
      <c r="B149" s="3" t="s">
        <v>1097</v>
      </c>
      <c r="C149" s="3" t="s">
        <v>491</v>
      </c>
      <c r="D149" s="3" t="s">
        <v>1098</v>
      </c>
      <c r="E149" s="3" t="s">
        <v>22</v>
      </c>
      <c r="F149" s="3" t="s">
        <v>1099</v>
      </c>
      <c r="G149" s="4" t="s">
        <v>1021</v>
      </c>
      <c r="H149" s="3" t="s">
        <v>501</v>
      </c>
      <c r="I149" s="3" t="s">
        <v>496</v>
      </c>
      <c r="J149" s="3" t="s">
        <v>1100</v>
      </c>
      <c r="K149" s="3" t="s">
        <v>1101</v>
      </c>
    </row>
    <row r="150" spans="1:11">
      <c r="A150" s="3">
        <v>148</v>
      </c>
      <c r="B150" s="3" t="s">
        <v>261</v>
      </c>
      <c r="C150" s="3" t="s">
        <v>508</v>
      </c>
      <c r="D150" s="3" t="s">
        <v>1102</v>
      </c>
      <c r="E150" s="3" t="s">
        <v>22</v>
      </c>
      <c r="F150" s="3" t="s">
        <v>1103</v>
      </c>
      <c r="G150" s="4" t="s">
        <v>1021</v>
      </c>
      <c r="H150" s="3" t="s">
        <v>501</v>
      </c>
      <c r="I150" s="3" t="s">
        <v>496</v>
      </c>
      <c r="J150" s="3" t="s">
        <v>1104</v>
      </c>
      <c r="K150" s="3" t="s">
        <v>1105</v>
      </c>
    </row>
    <row r="151" spans="1:11">
      <c r="A151" s="3">
        <v>149</v>
      </c>
      <c r="B151" s="3" t="s">
        <v>287</v>
      </c>
      <c r="C151" s="3" t="s">
        <v>508</v>
      </c>
      <c r="D151" s="3" t="s">
        <v>1106</v>
      </c>
      <c r="E151" s="3" t="s">
        <v>22</v>
      </c>
      <c r="F151" s="3" t="s">
        <v>1107</v>
      </c>
      <c r="G151" s="4" t="s">
        <v>1021</v>
      </c>
      <c r="H151" s="3" t="s">
        <v>501</v>
      </c>
      <c r="I151" s="3" t="s">
        <v>496</v>
      </c>
      <c r="J151" s="3" t="s">
        <v>1108</v>
      </c>
      <c r="K151" s="3" t="s">
        <v>1109</v>
      </c>
    </row>
    <row r="152" spans="1:11">
      <c r="A152" s="3">
        <v>150</v>
      </c>
      <c r="B152" s="3" t="s">
        <v>267</v>
      </c>
      <c r="C152" s="3" t="s">
        <v>508</v>
      </c>
      <c r="D152" s="3" t="s">
        <v>1110</v>
      </c>
      <c r="E152" s="3" t="s">
        <v>22</v>
      </c>
      <c r="F152" s="3" t="s">
        <v>1111</v>
      </c>
      <c r="G152" s="4" t="s">
        <v>1021</v>
      </c>
      <c r="H152" s="3" t="s">
        <v>501</v>
      </c>
      <c r="I152" s="3" t="s">
        <v>496</v>
      </c>
      <c r="J152" s="3" t="s">
        <v>1112</v>
      </c>
      <c r="K152" s="3" t="s">
        <v>1113</v>
      </c>
    </row>
    <row r="153" spans="1:11">
      <c r="A153" s="3">
        <v>151</v>
      </c>
      <c r="B153" s="3" t="s">
        <v>257</v>
      </c>
      <c r="C153" s="3" t="s">
        <v>508</v>
      </c>
      <c r="D153" s="3" t="s">
        <v>1114</v>
      </c>
      <c r="E153" s="3" t="s">
        <v>22</v>
      </c>
      <c r="F153" s="3" t="s">
        <v>1115</v>
      </c>
      <c r="G153" s="4" t="s">
        <v>1021</v>
      </c>
      <c r="H153" s="3" t="s">
        <v>501</v>
      </c>
      <c r="I153" s="3" t="s">
        <v>496</v>
      </c>
      <c r="J153" s="3" t="s">
        <v>1116</v>
      </c>
      <c r="K153" s="3" t="s">
        <v>1117</v>
      </c>
    </row>
    <row r="154" spans="1:11">
      <c r="A154" s="3">
        <v>152</v>
      </c>
      <c r="B154" s="3" t="s">
        <v>1118</v>
      </c>
      <c r="C154" s="3" t="s">
        <v>508</v>
      </c>
      <c r="D154" s="3" t="s">
        <v>1119</v>
      </c>
      <c r="E154" s="3" t="s">
        <v>22</v>
      </c>
      <c r="F154" s="3" t="s">
        <v>1120</v>
      </c>
      <c r="G154" s="4" t="s">
        <v>1021</v>
      </c>
      <c r="H154" s="3" t="s">
        <v>501</v>
      </c>
      <c r="I154" s="3" t="s">
        <v>496</v>
      </c>
      <c r="J154" s="3" t="s">
        <v>1121</v>
      </c>
      <c r="K154" s="3" t="s">
        <v>1122</v>
      </c>
    </row>
    <row r="155" spans="1:11">
      <c r="A155" s="3">
        <v>153</v>
      </c>
      <c r="B155" s="3" t="s">
        <v>273</v>
      </c>
      <c r="C155" s="3" t="s">
        <v>508</v>
      </c>
      <c r="D155" s="3" t="s">
        <v>666</v>
      </c>
      <c r="E155" s="3" t="s">
        <v>22</v>
      </c>
      <c r="F155" s="3" t="s">
        <v>1123</v>
      </c>
      <c r="G155" s="4" t="s">
        <v>1021</v>
      </c>
      <c r="H155" s="3" t="s">
        <v>501</v>
      </c>
      <c r="I155" s="3" t="s">
        <v>496</v>
      </c>
      <c r="J155" s="3" t="s">
        <v>1124</v>
      </c>
      <c r="K155" s="3" t="s">
        <v>1125</v>
      </c>
    </row>
    <row r="156" spans="1:11">
      <c r="A156" s="3">
        <v>154</v>
      </c>
      <c r="B156" s="3" t="s">
        <v>275</v>
      </c>
      <c r="C156" s="3" t="s">
        <v>508</v>
      </c>
      <c r="D156" s="3" t="s">
        <v>744</v>
      </c>
      <c r="E156" s="3" t="s">
        <v>22</v>
      </c>
      <c r="F156" s="3" t="s">
        <v>1126</v>
      </c>
      <c r="G156" s="4" t="s">
        <v>1021</v>
      </c>
      <c r="H156" s="3" t="s">
        <v>495</v>
      </c>
      <c r="I156" s="3" t="s">
        <v>496</v>
      </c>
      <c r="J156" s="3" t="s">
        <v>1127</v>
      </c>
      <c r="K156" s="3" t="s">
        <v>1128</v>
      </c>
    </row>
    <row r="157" spans="1:11">
      <c r="A157" s="3">
        <v>155</v>
      </c>
      <c r="B157" s="3" t="s">
        <v>289</v>
      </c>
      <c r="C157" s="3" t="s">
        <v>491</v>
      </c>
      <c r="D157" s="3" t="s">
        <v>1129</v>
      </c>
      <c r="E157" s="3" t="s">
        <v>22</v>
      </c>
      <c r="F157" s="3" t="s">
        <v>1130</v>
      </c>
      <c r="G157" s="4" t="s">
        <v>1021</v>
      </c>
      <c r="H157" s="3" t="s">
        <v>501</v>
      </c>
      <c r="I157" s="3" t="s">
        <v>496</v>
      </c>
      <c r="J157" s="3" t="s">
        <v>1131</v>
      </c>
      <c r="K157" s="3" t="s">
        <v>1132</v>
      </c>
    </row>
    <row r="158" spans="1:11">
      <c r="A158" s="3">
        <v>156</v>
      </c>
      <c r="B158" s="3" t="s">
        <v>277</v>
      </c>
      <c r="C158" s="3" t="s">
        <v>508</v>
      </c>
      <c r="D158" s="3" t="s">
        <v>1133</v>
      </c>
      <c r="E158" s="3" t="s">
        <v>22</v>
      </c>
      <c r="F158" s="3" t="s">
        <v>1134</v>
      </c>
      <c r="G158" s="4" t="s">
        <v>1021</v>
      </c>
      <c r="H158" s="3" t="s">
        <v>501</v>
      </c>
      <c r="I158" s="3" t="s">
        <v>496</v>
      </c>
      <c r="J158" s="3" t="s">
        <v>1135</v>
      </c>
      <c r="K158" s="3" t="s">
        <v>1136</v>
      </c>
    </row>
    <row r="159" spans="1:11">
      <c r="A159" s="3">
        <v>157</v>
      </c>
      <c r="B159" s="3" t="s">
        <v>209</v>
      </c>
      <c r="C159" s="3" t="s">
        <v>491</v>
      </c>
      <c r="D159" s="3" t="s">
        <v>1137</v>
      </c>
      <c r="E159" s="3" t="s">
        <v>22</v>
      </c>
      <c r="F159" s="3" t="s">
        <v>1138</v>
      </c>
      <c r="G159" s="4" t="s">
        <v>1021</v>
      </c>
      <c r="H159" s="3" t="s">
        <v>501</v>
      </c>
      <c r="I159" s="3" t="s">
        <v>496</v>
      </c>
      <c r="J159" s="3" t="s">
        <v>1139</v>
      </c>
      <c r="K159" s="3" t="s">
        <v>1140</v>
      </c>
    </row>
    <row r="160" spans="1:11">
      <c r="A160" s="3">
        <v>158</v>
      </c>
      <c r="B160" s="3" t="s">
        <v>263</v>
      </c>
      <c r="C160" s="3" t="s">
        <v>491</v>
      </c>
      <c r="D160" s="3" t="s">
        <v>1141</v>
      </c>
      <c r="E160" s="3" t="s">
        <v>22</v>
      </c>
      <c r="F160" s="3" t="s">
        <v>1142</v>
      </c>
      <c r="G160" s="4" t="s">
        <v>1021</v>
      </c>
      <c r="H160" s="3" t="s">
        <v>501</v>
      </c>
      <c r="I160" s="3" t="s">
        <v>496</v>
      </c>
      <c r="J160" s="3" t="s">
        <v>1143</v>
      </c>
      <c r="K160" s="3" t="s">
        <v>1144</v>
      </c>
    </row>
    <row r="161" spans="1:11">
      <c r="A161" s="3">
        <v>159</v>
      </c>
      <c r="B161" s="3" t="s">
        <v>227</v>
      </c>
      <c r="C161" s="3" t="s">
        <v>491</v>
      </c>
      <c r="D161" s="3" t="s">
        <v>630</v>
      </c>
      <c r="E161" s="3" t="s">
        <v>22</v>
      </c>
      <c r="F161" s="3" t="s">
        <v>1145</v>
      </c>
      <c r="G161" s="4" t="s">
        <v>1021</v>
      </c>
      <c r="H161" s="3" t="s">
        <v>501</v>
      </c>
      <c r="I161" s="3" t="s">
        <v>496</v>
      </c>
      <c r="J161" s="3" t="s">
        <v>1146</v>
      </c>
      <c r="K161" s="3" t="s">
        <v>1147</v>
      </c>
    </row>
    <row r="162" spans="1:11">
      <c r="A162" s="3">
        <v>160</v>
      </c>
      <c r="B162" s="3" t="s">
        <v>231</v>
      </c>
      <c r="C162" s="3" t="s">
        <v>491</v>
      </c>
      <c r="D162" s="3" t="s">
        <v>1102</v>
      </c>
      <c r="E162" s="3" t="s">
        <v>22</v>
      </c>
      <c r="F162" s="3" t="s">
        <v>1148</v>
      </c>
      <c r="G162" s="4" t="s">
        <v>1021</v>
      </c>
      <c r="H162" s="3" t="s">
        <v>501</v>
      </c>
      <c r="I162" s="3" t="s">
        <v>496</v>
      </c>
      <c r="J162" s="3" t="s">
        <v>1149</v>
      </c>
      <c r="K162" s="3" t="s">
        <v>1150</v>
      </c>
    </row>
    <row r="163" spans="1:11">
      <c r="A163" s="3">
        <v>161</v>
      </c>
      <c r="B163" s="3" t="s">
        <v>297</v>
      </c>
      <c r="C163" s="3" t="s">
        <v>491</v>
      </c>
      <c r="D163" s="3" t="s">
        <v>1151</v>
      </c>
      <c r="E163" s="3" t="s">
        <v>22</v>
      </c>
      <c r="F163" s="3" t="s">
        <v>1152</v>
      </c>
      <c r="G163" s="4" t="s">
        <v>1021</v>
      </c>
      <c r="H163" s="3" t="s">
        <v>501</v>
      </c>
      <c r="I163" s="3" t="s">
        <v>496</v>
      </c>
      <c r="J163" s="3" t="s">
        <v>1153</v>
      </c>
      <c r="K163" s="3" t="s">
        <v>1154</v>
      </c>
    </row>
    <row r="164" spans="1:11">
      <c r="A164" s="3">
        <v>162</v>
      </c>
      <c r="B164" s="3" t="s">
        <v>299</v>
      </c>
      <c r="C164" s="3" t="s">
        <v>491</v>
      </c>
      <c r="D164" s="3" t="s">
        <v>1155</v>
      </c>
      <c r="E164" s="3" t="s">
        <v>22</v>
      </c>
      <c r="F164" s="3" t="s">
        <v>1156</v>
      </c>
      <c r="G164" s="4" t="s">
        <v>1021</v>
      </c>
      <c r="H164" s="3" t="s">
        <v>501</v>
      </c>
      <c r="I164" s="3" t="s">
        <v>496</v>
      </c>
      <c r="J164" s="3" t="s">
        <v>1157</v>
      </c>
      <c r="K164" s="3" t="s">
        <v>1158</v>
      </c>
    </row>
    <row r="165" spans="1:11">
      <c r="A165" s="3">
        <v>163</v>
      </c>
      <c r="B165" s="3" t="s">
        <v>307</v>
      </c>
      <c r="C165" s="3" t="s">
        <v>491</v>
      </c>
      <c r="D165" s="3" t="s">
        <v>1159</v>
      </c>
      <c r="E165" s="3" t="s">
        <v>22</v>
      </c>
      <c r="F165" s="3" t="s">
        <v>1160</v>
      </c>
      <c r="G165" s="4" t="s">
        <v>1021</v>
      </c>
      <c r="H165" s="3" t="s">
        <v>501</v>
      </c>
      <c r="I165" s="3" t="s">
        <v>496</v>
      </c>
      <c r="J165" s="3" t="s">
        <v>1161</v>
      </c>
      <c r="K165" s="3" t="s">
        <v>1162</v>
      </c>
    </row>
    <row r="166" spans="1:11">
      <c r="A166" s="3">
        <v>164</v>
      </c>
      <c r="B166" s="3" t="s">
        <v>241</v>
      </c>
      <c r="C166" s="3" t="s">
        <v>491</v>
      </c>
      <c r="D166" s="3" t="s">
        <v>887</v>
      </c>
      <c r="E166" s="3" t="s">
        <v>22</v>
      </c>
      <c r="F166" s="3" t="s">
        <v>1163</v>
      </c>
      <c r="G166" s="4" t="s">
        <v>1021</v>
      </c>
      <c r="H166" s="3" t="s">
        <v>501</v>
      </c>
      <c r="I166" s="3" t="s">
        <v>496</v>
      </c>
      <c r="J166" s="3" t="s">
        <v>1164</v>
      </c>
      <c r="K166" s="3" t="s">
        <v>1165</v>
      </c>
    </row>
    <row r="167" spans="1:11">
      <c r="A167" s="3">
        <v>165</v>
      </c>
      <c r="B167" s="3" t="s">
        <v>291</v>
      </c>
      <c r="C167" s="3" t="s">
        <v>491</v>
      </c>
      <c r="D167" s="3" t="s">
        <v>1166</v>
      </c>
      <c r="E167" s="3" t="s">
        <v>22</v>
      </c>
      <c r="F167" s="3" t="s">
        <v>1167</v>
      </c>
      <c r="G167" s="4" t="s">
        <v>1021</v>
      </c>
      <c r="H167" s="3" t="s">
        <v>495</v>
      </c>
      <c r="I167" s="3" t="s">
        <v>496</v>
      </c>
      <c r="J167" s="3" t="s">
        <v>1168</v>
      </c>
      <c r="K167" s="3" t="s">
        <v>1169</v>
      </c>
    </row>
    <row r="168" spans="1:11">
      <c r="A168" s="3">
        <v>166</v>
      </c>
      <c r="B168" s="3" t="s">
        <v>217</v>
      </c>
      <c r="C168" s="3" t="s">
        <v>508</v>
      </c>
      <c r="D168" s="3" t="s">
        <v>1170</v>
      </c>
      <c r="E168" s="3" t="s">
        <v>22</v>
      </c>
      <c r="F168" s="3" t="s">
        <v>1171</v>
      </c>
      <c r="G168" s="4" t="s">
        <v>1021</v>
      </c>
      <c r="H168" s="3" t="s">
        <v>495</v>
      </c>
      <c r="I168" s="3" t="s">
        <v>496</v>
      </c>
      <c r="J168" s="3" t="s">
        <v>1172</v>
      </c>
      <c r="K168" s="3" t="s">
        <v>1173</v>
      </c>
    </row>
    <row r="169" spans="1:11">
      <c r="A169" s="3">
        <v>167</v>
      </c>
      <c r="B169" s="3" t="s">
        <v>1174</v>
      </c>
      <c r="C169" s="3" t="s">
        <v>491</v>
      </c>
      <c r="D169" s="3" t="s">
        <v>1175</v>
      </c>
      <c r="E169" s="3" t="s">
        <v>22</v>
      </c>
      <c r="F169" s="3" t="s">
        <v>1176</v>
      </c>
      <c r="G169" s="4" t="s">
        <v>1021</v>
      </c>
      <c r="H169" s="3" t="s">
        <v>501</v>
      </c>
      <c r="I169" s="3" t="s">
        <v>785</v>
      </c>
      <c r="J169" s="3" t="s">
        <v>1177</v>
      </c>
      <c r="K169" s="3" t="s">
        <v>1178</v>
      </c>
    </row>
    <row r="170" spans="1:11">
      <c r="A170" s="3">
        <v>168</v>
      </c>
      <c r="B170" s="3" t="s">
        <v>237</v>
      </c>
      <c r="C170" s="3" t="s">
        <v>508</v>
      </c>
      <c r="D170" s="3" t="s">
        <v>1179</v>
      </c>
      <c r="E170" s="3" t="s">
        <v>22</v>
      </c>
      <c r="F170" s="3" t="s">
        <v>1180</v>
      </c>
      <c r="G170" s="4" t="s">
        <v>1021</v>
      </c>
      <c r="H170" s="3" t="s">
        <v>501</v>
      </c>
      <c r="I170" s="3" t="s">
        <v>785</v>
      </c>
      <c r="J170" s="3" t="s">
        <v>1181</v>
      </c>
      <c r="K170" s="3" t="s">
        <v>1182</v>
      </c>
    </row>
    <row r="171" spans="1:11">
      <c r="A171" s="3">
        <v>169</v>
      </c>
      <c r="B171" s="3" t="s">
        <v>199</v>
      </c>
      <c r="C171" s="3" t="s">
        <v>491</v>
      </c>
      <c r="D171" s="3" t="s">
        <v>1183</v>
      </c>
      <c r="E171" s="3" t="s">
        <v>22</v>
      </c>
      <c r="F171" s="3" t="s">
        <v>1184</v>
      </c>
      <c r="G171" s="4" t="s">
        <v>1021</v>
      </c>
      <c r="H171" s="3" t="s">
        <v>501</v>
      </c>
      <c r="I171" s="3" t="s">
        <v>496</v>
      </c>
      <c r="J171" s="3" t="s">
        <v>1185</v>
      </c>
      <c r="K171" s="3" t="s">
        <v>1186</v>
      </c>
    </row>
    <row r="172" spans="1:11">
      <c r="A172" s="3">
        <v>170</v>
      </c>
      <c r="B172" s="3" t="s">
        <v>1187</v>
      </c>
      <c r="C172" s="3" t="s">
        <v>491</v>
      </c>
      <c r="D172" s="3" t="s">
        <v>1188</v>
      </c>
      <c r="E172" s="3" t="s">
        <v>22</v>
      </c>
      <c r="F172" s="3" t="s">
        <v>1189</v>
      </c>
      <c r="G172" s="4" t="s">
        <v>1021</v>
      </c>
      <c r="H172" s="3" t="s">
        <v>495</v>
      </c>
      <c r="I172" s="3" t="s">
        <v>785</v>
      </c>
      <c r="J172" s="3" t="s">
        <v>1190</v>
      </c>
      <c r="K172" s="3" t="s">
        <v>831</v>
      </c>
    </row>
    <row r="173" spans="1:11">
      <c r="A173" s="3">
        <v>171</v>
      </c>
      <c r="B173" s="3" t="s">
        <v>191</v>
      </c>
      <c r="C173" s="3" t="s">
        <v>508</v>
      </c>
      <c r="D173" s="3" t="s">
        <v>977</v>
      </c>
      <c r="E173" s="3" t="s">
        <v>22</v>
      </c>
      <c r="F173" s="3" t="s">
        <v>1191</v>
      </c>
      <c r="G173" s="4" t="s">
        <v>1021</v>
      </c>
      <c r="H173" s="3" t="s">
        <v>501</v>
      </c>
      <c r="I173" s="3" t="s">
        <v>785</v>
      </c>
      <c r="J173" s="3" t="s">
        <v>1192</v>
      </c>
      <c r="K173" s="3" t="s">
        <v>1193</v>
      </c>
    </row>
    <row r="174" spans="1:11" ht="15.75">
      <c r="A174" s="4">
        <v>1</v>
      </c>
      <c r="B174" s="5" t="s">
        <v>355</v>
      </c>
      <c r="C174" s="6" t="s">
        <v>491</v>
      </c>
      <c r="D174" s="7">
        <v>38507</v>
      </c>
      <c r="E174" s="8" t="s">
        <v>22</v>
      </c>
      <c r="F174" s="4" t="s">
        <v>1194</v>
      </c>
      <c r="H174" s="4" t="s">
        <v>501</v>
      </c>
      <c r="I174" s="4" t="s">
        <v>496</v>
      </c>
      <c r="J174" s="19" t="s">
        <v>1195</v>
      </c>
      <c r="K174" s="4" t="s">
        <v>1196</v>
      </c>
    </row>
    <row r="175" spans="1:11" ht="15.75">
      <c r="A175" s="4">
        <v>2</v>
      </c>
      <c r="B175" s="5" t="s">
        <v>465</v>
      </c>
      <c r="C175" s="6" t="s">
        <v>491</v>
      </c>
      <c r="D175" s="7">
        <v>38499</v>
      </c>
      <c r="E175" s="8" t="s">
        <v>22</v>
      </c>
      <c r="F175" s="4" t="s">
        <v>1197</v>
      </c>
      <c r="H175" s="4" t="s">
        <v>495</v>
      </c>
      <c r="I175" s="4" t="s">
        <v>496</v>
      </c>
      <c r="J175" s="4" t="s">
        <v>1198</v>
      </c>
      <c r="K175" s="4" t="s">
        <v>1199</v>
      </c>
    </row>
    <row r="176" spans="1:11" ht="15.75">
      <c r="A176" s="4">
        <v>3</v>
      </c>
      <c r="B176" s="5" t="s">
        <v>371</v>
      </c>
      <c r="C176" s="6" t="s">
        <v>508</v>
      </c>
      <c r="D176" s="7">
        <v>38254</v>
      </c>
      <c r="E176" s="8" t="s">
        <v>22</v>
      </c>
      <c r="F176" s="4" t="s">
        <v>1200</v>
      </c>
      <c r="H176" s="4" t="s">
        <v>501</v>
      </c>
      <c r="I176" s="4" t="s">
        <v>496</v>
      </c>
      <c r="J176" s="4" t="s">
        <v>1201</v>
      </c>
      <c r="K176" s="4" t="s">
        <v>1202</v>
      </c>
    </row>
    <row r="177" spans="1:11" ht="15.75">
      <c r="A177" s="4">
        <v>4</v>
      </c>
      <c r="B177" s="5" t="s">
        <v>349</v>
      </c>
      <c r="C177" s="6" t="s">
        <v>508</v>
      </c>
      <c r="D177" s="7">
        <v>38280</v>
      </c>
      <c r="E177" s="8" t="s">
        <v>22</v>
      </c>
      <c r="F177" s="4" t="s">
        <v>1203</v>
      </c>
      <c r="H177" s="4" t="s">
        <v>495</v>
      </c>
      <c r="I177" s="4" t="s">
        <v>496</v>
      </c>
      <c r="J177" s="4" t="s">
        <v>1204</v>
      </c>
      <c r="K177" s="4" t="s">
        <v>1205</v>
      </c>
    </row>
    <row r="178" spans="1:11" ht="15.75">
      <c r="A178" s="4">
        <v>5</v>
      </c>
      <c r="B178" s="5" t="s">
        <v>403</v>
      </c>
      <c r="C178" s="6" t="s">
        <v>491</v>
      </c>
      <c r="D178" s="7">
        <v>38546</v>
      </c>
      <c r="E178" s="8" t="s">
        <v>22</v>
      </c>
      <c r="F178" s="4" t="s">
        <v>1206</v>
      </c>
      <c r="H178" s="4" t="s">
        <v>501</v>
      </c>
      <c r="I178" s="4" t="s">
        <v>496</v>
      </c>
      <c r="J178" s="4" t="s">
        <v>1207</v>
      </c>
      <c r="K178" s="4" t="s">
        <v>1208</v>
      </c>
    </row>
    <row r="179" spans="1:11" ht="15.75">
      <c r="A179" s="4">
        <v>6</v>
      </c>
      <c r="B179" s="5" t="s">
        <v>393</v>
      </c>
      <c r="C179" s="6" t="s">
        <v>491</v>
      </c>
      <c r="D179" s="7">
        <v>38523</v>
      </c>
      <c r="E179" s="8" t="s">
        <v>22</v>
      </c>
      <c r="F179" s="4" t="s">
        <v>1209</v>
      </c>
      <c r="H179" s="4" t="s">
        <v>495</v>
      </c>
      <c r="I179" s="4" t="s">
        <v>785</v>
      </c>
      <c r="J179" s="4" t="s">
        <v>1210</v>
      </c>
      <c r="K179" s="4" t="s">
        <v>1211</v>
      </c>
    </row>
    <row r="180" spans="1:11" ht="15.75">
      <c r="A180" s="4">
        <v>7</v>
      </c>
      <c r="B180" s="5" t="s">
        <v>439</v>
      </c>
      <c r="C180" s="6" t="s">
        <v>491</v>
      </c>
      <c r="D180" s="7">
        <v>38371</v>
      </c>
      <c r="E180" s="8" t="s">
        <v>22</v>
      </c>
      <c r="F180" s="4" t="s">
        <v>1212</v>
      </c>
      <c r="H180" s="4" t="s">
        <v>495</v>
      </c>
      <c r="I180" s="4" t="s">
        <v>496</v>
      </c>
      <c r="J180" s="4" t="s">
        <v>1213</v>
      </c>
      <c r="K180" s="4" t="s">
        <v>1214</v>
      </c>
    </row>
    <row r="181" spans="1:11" ht="15.75">
      <c r="A181" s="4">
        <v>8</v>
      </c>
      <c r="B181" s="5" t="s">
        <v>395</v>
      </c>
      <c r="C181" s="6" t="s">
        <v>508</v>
      </c>
      <c r="D181" s="7">
        <v>38279</v>
      </c>
      <c r="E181" s="8" t="s">
        <v>22</v>
      </c>
      <c r="F181" s="4" t="s">
        <v>1215</v>
      </c>
      <c r="H181" s="4" t="s">
        <v>501</v>
      </c>
      <c r="I181" s="4" t="s">
        <v>496</v>
      </c>
      <c r="J181" s="19" t="s">
        <v>1216</v>
      </c>
      <c r="K181" s="4" t="s">
        <v>1217</v>
      </c>
    </row>
    <row r="182" spans="1:11" ht="15.75">
      <c r="A182" s="4">
        <v>9</v>
      </c>
      <c r="B182" s="5" t="s">
        <v>427</v>
      </c>
      <c r="C182" s="6" t="s">
        <v>491</v>
      </c>
      <c r="D182" s="7">
        <v>38460</v>
      </c>
      <c r="E182" s="8" t="s">
        <v>22</v>
      </c>
      <c r="F182" s="4" t="s">
        <v>1218</v>
      </c>
      <c r="H182" s="4" t="s">
        <v>495</v>
      </c>
      <c r="I182" s="4" t="s">
        <v>496</v>
      </c>
      <c r="J182" s="4" t="s">
        <v>1219</v>
      </c>
      <c r="K182" s="4" t="s">
        <v>1220</v>
      </c>
    </row>
    <row r="183" spans="1:11" ht="15.75">
      <c r="A183" s="4">
        <v>10</v>
      </c>
      <c r="B183" s="5" t="s">
        <v>353</v>
      </c>
      <c r="C183" s="6" t="s">
        <v>491</v>
      </c>
      <c r="D183" s="7">
        <v>38222</v>
      </c>
      <c r="E183" s="8" t="s">
        <v>22</v>
      </c>
      <c r="F183" s="4" t="s">
        <v>1221</v>
      </c>
      <c r="H183" s="4" t="s">
        <v>501</v>
      </c>
      <c r="I183" s="4" t="s">
        <v>496</v>
      </c>
      <c r="J183" s="19" t="s">
        <v>1222</v>
      </c>
      <c r="K183" s="4" t="s">
        <v>1223</v>
      </c>
    </row>
    <row r="184" spans="1:11" ht="15.75">
      <c r="A184" s="4">
        <v>11</v>
      </c>
      <c r="B184" s="5" t="s">
        <v>389</v>
      </c>
      <c r="C184" s="6" t="s">
        <v>491</v>
      </c>
      <c r="D184" s="7">
        <v>38224</v>
      </c>
      <c r="E184" s="8" t="s">
        <v>22</v>
      </c>
      <c r="F184" s="4" t="s">
        <v>1224</v>
      </c>
      <c r="H184" s="4" t="s">
        <v>501</v>
      </c>
      <c r="I184" s="4" t="s">
        <v>496</v>
      </c>
      <c r="J184" s="4" t="s">
        <v>1225</v>
      </c>
      <c r="K184" s="4" t="s">
        <v>1226</v>
      </c>
    </row>
    <row r="185" spans="1:11" ht="15.75">
      <c r="A185" s="4">
        <v>12</v>
      </c>
      <c r="B185" s="5" t="s">
        <v>1227</v>
      </c>
      <c r="C185" s="6" t="s">
        <v>491</v>
      </c>
      <c r="D185" s="7">
        <v>38153</v>
      </c>
      <c r="E185" s="8" t="s">
        <v>22</v>
      </c>
      <c r="F185" s="4" t="s">
        <v>1228</v>
      </c>
      <c r="H185" s="4" t="s">
        <v>501</v>
      </c>
      <c r="I185" s="4" t="s">
        <v>496</v>
      </c>
      <c r="J185" s="4" t="s">
        <v>1229</v>
      </c>
      <c r="K185" s="4" t="s">
        <v>1230</v>
      </c>
    </row>
    <row r="186" spans="1:11" ht="15.75">
      <c r="A186" s="4">
        <v>13</v>
      </c>
      <c r="B186" s="5" t="s">
        <v>417</v>
      </c>
      <c r="C186" s="6" t="s">
        <v>491</v>
      </c>
      <c r="D186" s="7">
        <v>38526</v>
      </c>
      <c r="E186" s="8" t="s">
        <v>22</v>
      </c>
      <c r="F186" s="4" t="s">
        <v>1231</v>
      </c>
      <c r="H186" s="4" t="s">
        <v>501</v>
      </c>
      <c r="I186" s="4" t="s">
        <v>496</v>
      </c>
      <c r="J186" s="4" t="s">
        <v>1232</v>
      </c>
      <c r="K186" s="4" t="s">
        <v>1233</v>
      </c>
    </row>
    <row r="187" spans="1:11" ht="15.75">
      <c r="A187" s="4">
        <v>14</v>
      </c>
      <c r="B187" s="5" t="s">
        <v>411</v>
      </c>
      <c r="C187" s="6" t="s">
        <v>491</v>
      </c>
      <c r="D187" s="7">
        <v>38554</v>
      </c>
      <c r="E187" s="8" t="s">
        <v>22</v>
      </c>
      <c r="F187" s="4" t="s">
        <v>1234</v>
      </c>
      <c r="H187" s="4" t="s">
        <v>501</v>
      </c>
      <c r="I187" s="4" t="s">
        <v>496</v>
      </c>
      <c r="J187" s="4" t="s">
        <v>1235</v>
      </c>
      <c r="K187" s="4" t="s">
        <v>1236</v>
      </c>
    </row>
    <row r="188" spans="1:11" ht="15.75">
      <c r="A188" s="4">
        <v>15</v>
      </c>
      <c r="B188" s="5" t="s">
        <v>455</v>
      </c>
      <c r="C188" s="6" t="s">
        <v>491</v>
      </c>
      <c r="D188" s="7">
        <v>38380</v>
      </c>
      <c r="E188" s="8" t="s">
        <v>22</v>
      </c>
      <c r="F188" s="4" t="s">
        <v>1237</v>
      </c>
      <c r="H188" s="4" t="s">
        <v>495</v>
      </c>
      <c r="I188" s="4" t="s">
        <v>496</v>
      </c>
      <c r="J188" s="4" t="s">
        <v>1238</v>
      </c>
      <c r="K188" s="4" t="s">
        <v>1239</v>
      </c>
    </row>
    <row r="189" spans="1:11" ht="15.75">
      <c r="A189" s="4">
        <v>16</v>
      </c>
      <c r="B189" s="5" t="s">
        <v>361</v>
      </c>
      <c r="C189" s="6" t="s">
        <v>508</v>
      </c>
      <c r="D189" s="7">
        <v>38078</v>
      </c>
      <c r="E189" s="8" t="s">
        <v>22</v>
      </c>
      <c r="F189" s="4" t="s">
        <v>1240</v>
      </c>
      <c r="H189" s="4" t="s">
        <v>1241</v>
      </c>
      <c r="I189" s="4" t="s">
        <v>496</v>
      </c>
      <c r="J189" s="4" t="s">
        <v>1242</v>
      </c>
      <c r="K189" s="4" t="s">
        <v>1243</v>
      </c>
    </row>
    <row r="190" spans="1:11" ht="15.75">
      <c r="A190" s="4">
        <v>17</v>
      </c>
      <c r="B190" s="5" t="s">
        <v>343</v>
      </c>
      <c r="C190" s="6" t="s">
        <v>491</v>
      </c>
      <c r="D190" s="7">
        <v>38164</v>
      </c>
      <c r="E190" s="8" t="s">
        <v>22</v>
      </c>
      <c r="F190" s="4" t="s">
        <v>1244</v>
      </c>
      <c r="H190" s="4" t="s">
        <v>501</v>
      </c>
      <c r="I190" s="4" t="s">
        <v>496</v>
      </c>
      <c r="J190" s="4" t="s">
        <v>1245</v>
      </c>
      <c r="K190" s="4" t="s">
        <v>1246</v>
      </c>
    </row>
    <row r="191" spans="1:11" ht="15.75">
      <c r="A191" s="4">
        <v>18</v>
      </c>
      <c r="B191" s="5" t="s">
        <v>383</v>
      </c>
      <c r="C191" s="6" t="s">
        <v>491</v>
      </c>
      <c r="D191" s="7">
        <v>38010</v>
      </c>
      <c r="E191" s="8" t="s">
        <v>22</v>
      </c>
      <c r="F191" s="4" t="s">
        <v>1247</v>
      </c>
      <c r="H191" s="4" t="s">
        <v>501</v>
      </c>
      <c r="I191" s="4" t="s">
        <v>496</v>
      </c>
      <c r="J191" s="4" t="s">
        <v>1248</v>
      </c>
      <c r="K191" s="4" t="s">
        <v>1249</v>
      </c>
    </row>
    <row r="192" spans="1:11" ht="15.75">
      <c r="A192" s="4">
        <v>19</v>
      </c>
      <c r="B192" s="5" t="s">
        <v>483</v>
      </c>
      <c r="C192" s="6" t="s">
        <v>491</v>
      </c>
      <c r="D192" s="7">
        <v>38404</v>
      </c>
      <c r="E192" s="8" t="s">
        <v>22</v>
      </c>
      <c r="F192" s="4" t="s">
        <v>1250</v>
      </c>
      <c r="H192" s="4" t="s">
        <v>495</v>
      </c>
      <c r="I192" s="4" t="s">
        <v>496</v>
      </c>
      <c r="J192" s="4" t="s">
        <v>1251</v>
      </c>
      <c r="K192" s="4" t="s">
        <v>1252</v>
      </c>
    </row>
    <row r="193" spans="1:11" ht="15.75">
      <c r="A193" s="4">
        <v>20</v>
      </c>
      <c r="B193" s="5" t="s">
        <v>1253</v>
      </c>
      <c r="C193" s="6" t="s">
        <v>491</v>
      </c>
      <c r="D193" s="7">
        <v>38410</v>
      </c>
      <c r="E193" s="8" t="s">
        <v>22</v>
      </c>
      <c r="F193" s="4" t="s">
        <v>1254</v>
      </c>
      <c r="H193" s="4" t="s">
        <v>501</v>
      </c>
      <c r="I193" s="4" t="s">
        <v>496</v>
      </c>
      <c r="J193" s="4" t="s">
        <v>1255</v>
      </c>
      <c r="K193" s="4" t="s">
        <v>1256</v>
      </c>
    </row>
    <row r="194" spans="1:11" ht="15.75">
      <c r="A194" s="4">
        <v>21</v>
      </c>
      <c r="B194" s="5" t="s">
        <v>321</v>
      </c>
      <c r="C194" s="6" t="s">
        <v>508</v>
      </c>
      <c r="D194" s="7">
        <v>38327</v>
      </c>
      <c r="E194" s="8" t="s">
        <v>22</v>
      </c>
      <c r="F194" s="4" t="s">
        <v>1257</v>
      </c>
      <c r="H194" s="4" t="s">
        <v>495</v>
      </c>
      <c r="I194" s="4" t="s">
        <v>496</v>
      </c>
      <c r="J194" s="4" t="s">
        <v>1258</v>
      </c>
      <c r="K194" s="4" t="s">
        <v>1259</v>
      </c>
    </row>
    <row r="195" spans="1:11" ht="15.75">
      <c r="A195" s="4">
        <v>22</v>
      </c>
      <c r="B195" s="5" t="s">
        <v>477</v>
      </c>
      <c r="C195" s="6" t="s">
        <v>491</v>
      </c>
      <c r="D195" s="7">
        <v>37831</v>
      </c>
      <c r="E195" s="8" t="s">
        <v>22</v>
      </c>
      <c r="F195" s="4" t="s">
        <v>1260</v>
      </c>
      <c r="H195" s="4" t="s">
        <v>501</v>
      </c>
      <c r="I195" s="4" t="s">
        <v>785</v>
      </c>
      <c r="J195" s="19" t="s">
        <v>1261</v>
      </c>
      <c r="K195" s="4" t="s">
        <v>1262</v>
      </c>
    </row>
    <row r="196" spans="1:11" ht="15.75">
      <c r="A196" s="4">
        <v>23</v>
      </c>
      <c r="B196" s="5" t="s">
        <v>385</v>
      </c>
      <c r="C196" s="6" t="s">
        <v>491</v>
      </c>
      <c r="D196" s="7">
        <v>38430</v>
      </c>
      <c r="E196" s="8" t="s">
        <v>22</v>
      </c>
      <c r="F196" s="4" t="s">
        <v>1263</v>
      </c>
      <c r="H196" s="4" t="s">
        <v>501</v>
      </c>
      <c r="I196" s="4" t="s">
        <v>496</v>
      </c>
      <c r="J196" s="4" t="s">
        <v>1264</v>
      </c>
      <c r="K196" s="4" t="s">
        <v>1265</v>
      </c>
    </row>
    <row r="197" spans="1:11" ht="15.75">
      <c r="A197" s="4">
        <v>24</v>
      </c>
      <c r="B197" s="5" t="s">
        <v>405</v>
      </c>
      <c r="C197" s="6" t="s">
        <v>508</v>
      </c>
      <c r="D197" s="7">
        <v>38464</v>
      </c>
      <c r="E197" s="8" t="s">
        <v>22</v>
      </c>
      <c r="F197" s="4" t="s">
        <v>1266</v>
      </c>
      <c r="H197" s="4" t="s">
        <v>501</v>
      </c>
      <c r="I197" s="4" t="s">
        <v>496</v>
      </c>
      <c r="J197" s="19" t="s">
        <v>1267</v>
      </c>
      <c r="K197" s="4" t="s">
        <v>1268</v>
      </c>
    </row>
    <row r="198" spans="1:11" ht="15.75">
      <c r="A198" s="4">
        <v>25</v>
      </c>
      <c r="B198" s="5" t="s">
        <v>449</v>
      </c>
      <c r="C198" s="6" t="s">
        <v>491</v>
      </c>
      <c r="D198" s="7">
        <v>38484</v>
      </c>
      <c r="E198" s="8" t="s">
        <v>22</v>
      </c>
      <c r="F198" s="4" t="s">
        <v>1269</v>
      </c>
      <c r="H198" s="4" t="s">
        <v>495</v>
      </c>
      <c r="I198" s="4" t="s">
        <v>496</v>
      </c>
      <c r="J198" s="4" t="s">
        <v>1270</v>
      </c>
      <c r="K198" s="4" t="s">
        <v>1271</v>
      </c>
    </row>
    <row r="199" spans="1:11" ht="15.75">
      <c r="A199" s="4">
        <v>26</v>
      </c>
      <c r="B199" s="5" t="s">
        <v>323</v>
      </c>
      <c r="C199" s="6" t="s">
        <v>491</v>
      </c>
      <c r="D199" s="7">
        <v>38185</v>
      </c>
      <c r="E199" s="8" t="s">
        <v>22</v>
      </c>
      <c r="F199" s="4" t="s">
        <v>1272</v>
      </c>
      <c r="H199" s="4" t="s">
        <v>1241</v>
      </c>
      <c r="I199" s="4" t="s">
        <v>496</v>
      </c>
      <c r="J199" s="4" t="s">
        <v>1273</v>
      </c>
      <c r="K199" s="4" t="s">
        <v>1274</v>
      </c>
    </row>
    <row r="200" spans="1:11" ht="15.75">
      <c r="A200" s="4">
        <v>27</v>
      </c>
      <c r="B200" s="5" t="s">
        <v>435</v>
      </c>
      <c r="C200" s="6" t="s">
        <v>491</v>
      </c>
      <c r="D200" s="7">
        <v>38265</v>
      </c>
      <c r="E200" s="8" t="s">
        <v>22</v>
      </c>
      <c r="F200" s="4" t="s">
        <v>1275</v>
      </c>
      <c r="H200" s="4" t="s">
        <v>501</v>
      </c>
      <c r="I200" s="4" t="s">
        <v>496</v>
      </c>
      <c r="J200" s="4" t="s">
        <v>1276</v>
      </c>
      <c r="K200" s="4" t="s">
        <v>1277</v>
      </c>
    </row>
    <row r="201" spans="1:11" ht="15.75">
      <c r="A201" s="4">
        <v>28</v>
      </c>
      <c r="B201" s="5" t="s">
        <v>337</v>
      </c>
      <c r="C201" s="6" t="s">
        <v>508</v>
      </c>
      <c r="D201" s="7">
        <v>38489</v>
      </c>
      <c r="E201" s="8" t="s">
        <v>22</v>
      </c>
      <c r="F201" s="4" t="s">
        <v>1278</v>
      </c>
      <c r="H201" s="4" t="s">
        <v>501</v>
      </c>
      <c r="I201" s="4" t="s">
        <v>496</v>
      </c>
      <c r="J201" s="4" t="s">
        <v>1279</v>
      </c>
      <c r="K201" s="4" t="s">
        <v>1280</v>
      </c>
    </row>
    <row r="202" spans="1:11" ht="15.75">
      <c r="A202" s="4">
        <v>29</v>
      </c>
      <c r="B202" s="5" t="s">
        <v>351</v>
      </c>
      <c r="C202" s="6" t="s">
        <v>508</v>
      </c>
      <c r="D202" s="7">
        <v>38115</v>
      </c>
      <c r="E202" s="8" t="s">
        <v>22</v>
      </c>
      <c r="F202" s="4" t="s">
        <v>1281</v>
      </c>
      <c r="H202" s="4" t="s">
        <v>495</v>
      </c>
      <c r="I202" s="4" t="s">
        <v>496</v>
      </c>
      <c r="J202" s="4" t="s">
        <v>1282</v>
      </c>
      <c r="K202" s="4" t="s">
        <v>1283</v>
      </c>
    </row>
    <row r="203" spans="1:11" ht="15.75">
      <c r="A203" s="4">
        <v>30</v>
      </c>
      <c r="B203" s="5" t="s">
        <v>397</v>
      </c>
      <c r="C203" s="6" t="s">
        <v>491</v>
      </c>
      <c r="D203" s="7">
        <v>38398</v>
      </c>
      <c r="E203" s="8" t="s">
        <v>22</v>
      </c>
      <c r="F203" s="4" t="s">
        <v>1284</v>
      </c>
      <c r="H203" s="4" t="s">
        <v>501</v>
      </c>
      <c r="I203" s="4" t="s">
        <v>496</v>
      </c>
      <c r="J203" s="19" t="s">
        <v>1285</v>
      </c>
      <c r="K203" s="4" t="s">
        <v>1286</v>
      </c>
    </row>
    <row r="204" spans="1:11" ht="15.75">
      <c r="A204" s="4">
        <v>31</v>
      </c>
      <c r="B204" s="5" t="s">
        <v>313</v>
      </c>
      <c r="C204" s="6" t="s">
        <v>508</v>
      </c>
      <c r="D204" s="7">
        <v>38361</v>
      </c>
      <c r="E204" s="8" t="s">
        <v>22</v>
      </c>
      <c r="F204" s="4" t="s">
        <v>1287</v>
      </c>
      <c r="H204" s="4" t="s">
        <v>495</v>
      </c>
      <c r="I204" s="4" t="s">
        <v>496</v>
      </c>
      <c r="J204" s="4" t="s">
        <v>1288</v>
      </c>
      <c r="K204" s="4" t="s">
        <v>1289</v>
      </c>
    </row>
    <row r="205" spans="1:11" ht="15.75">
      <c r="A205" s="4">
        <v>32</v>
      </c>
      <c r="B205" s="5" t="s">
        <v>407</v>
      </c>
      <c r="C205" s="6" t="s">
        <v>508</v>
      </c>
      <c r="D205" s="7">
        <v>37737</v>
      </c>
      <c r="E205" s="8" t="s">
        <v>22</v>
      </c>
      <c r="F205" s="4" t="s">
        <v>1290</v>
      </c>
      <c r="H205" s="4" t="s">
        <v>495</v>
      </c>
      <c r="I205" s="4" t="s">
        <v>496</v>
      </c>
      <c r="J205" s="4" t="s">
        <v>1291</v>
      </c>
      <c r="K205" s="4" t="s">
        <v>1292</v>
      </c>
    </row>
    <row r="206" spans="1:11" ht="15.75">
      <c r="A206" s="4">
        <v>33</v>
      </c>
      <c r="B206" s="5" t="s">
        <v>325</v>
      </c>
      <c r="C206" s="6" t="s">
        <v>508</v>
      </c>
      <c r="D206" s="7">
        <v>38212</v>
      </c>
      <c r="E206" s="8" t="s">
        <v>22</v>
      </c>
      <c r="F206" s="4" t="s">
        <v>1293</v>
      </c>
      <c r="H206" s="4" t="s">
        <v>1241</v>
      </c>
      <c r="I206" s="4" t="s">
        <v>496</v>
      </c>
      <c r="J206" s="19" t="s">
        <v>1294</v>
      </c>
      <c r="K206" s="4" t="s">
        <v>1295</v>
      </c>
    </row>
    <row r="207" spans="1:11" ht="15.75">
      <c r="A207" s="4">
        <v>34</v>
      </c>
      <c r="B207" s="5" t="s">
        <v>331</v>
      </c>
      <c r="C207" s="6" t="s">
        <v>508</v>
      </c>
      <c r="D207" s="7">
        <v>38613</v>
      </c>
      <c r="E207" s="8" t="s">
        <v>22</v>
      </c>
      <c r="F207" s="4" t="s">
        <v>1296</v>
      </c>
      <c r="H207" s="4" t="s">
        <v>495</v>
      </c>
      <c r="I207" s="4" t="s">
        <v>496</v>
      </c>
      <c r="J207" s="4" t="s">
        <v>1297</v>
      </c>
      <c r="K207" s="4" t="s">
        <v>1298</v>
      </c>
    </row>
    <row r="208" spans="1:11" ht="15.75">
      <c r="A208" s="4">
        <v>35</v>
      </c>
      <c r="B208" s="5" t="s">
        <v>339</v>
      </c>
      <c r="C208" s="6" t="s">
        <v>508</v>
      </c>
      <c r="D208" s="7">
        <v>38332</v>
      </c>
      <c r="E208" s="8" t="s">
        <v>22</v>
      </c>
      <c r="F208" s="4" t="s">
        <v>1299</v>
      </c>
      <c r="H208" s="4" t="s">
        <v>495</v>
      </c>
      <c r="I208" s="4" t="s">
        <v>496</v>
      </c>
      <c r="J208" s="4">
        <v>13048326234</v>
      </c>
      <c r="K208" s="4" t="s">
        <v>1300</v>
      </c>
    </row>
    <row r="209" spans="1:11" ht="15.75">
      <c r="A209" s="4">
        <v>36</v>
      </c>
      <c r="B209" s="5" t="s">
        <v>375</v>
      </c>
      <c r="C209" s="6" t="s">
        <v>508</v>
      </c>
      <c r="D209" s="7">
        <v>38511</v>
      </c>
      <c r="E209" s="8" t="s">
        <v>22</v>
      </c>
      <c r="F209" s="4" t="s">
        <v>1301</v>
      </c>
      <c r="H209" s="4" t="s">
        <v>495</v>
      </c>
      <c r="I209" s="4" t="s">
        <v>496</v>
      </c>
      <c r="J209" s="4" t="s">
        <v>1302</v>
      </c>
      <c r="K209" s="4" t="s">
        <v>1303</v>
      </c>
    </row>
    <row r="210" spans="1:11" ht="15.75">
      <c r="A210" s="4">
        <v>37</v>
      </c>
      <c r="B210" s="5" t="s">
        <v>451</v>
      </c>
      <c r="C210" s="6" t="s">
        <v>491</v>
      </c>
      <c r="D210" s="7">
        <v>38220</v>
      </c>
      <c r="E210" s="8" t="s">
        <v>22</v>
      </c>
      <c r="F210" s="4" t="s">
        <v>1304</v>
      </c>
      <c r="H210" s="4" t="s">
        <v>495</v>
      </c>
      <c r="I210" s="4" t="s">
        <v>496</v>
      </c>
      <c r="J210" s="4" t="s">
        <v>1305</v>
      </c>
      <c r="K210" s="4" t="s">
        <v>1306</v>
      </c>
    </row>
    <row r="211" spans="1:11" ht="15.75">
      <c r="A211" s="4">
        <v>38</v>
      </c>
      <c r="B211" s="5" t="s">
        <v>327</v>
      </c>
      <c r="C211" s="6" t="s">
        <v>508</v>
      </c>
      <c r="D211" s="7">
        <v>38661</v>
      </c>
      <c r="E211" s="8" t="s">
        <v>22</v>
      </c>
      <c r="F211" s="4" t="s">
        <v>1307</v>
      </c>
      <c r="H211" s="4" t="s">
        <v>501</v>
      </c>
      <c r="I211" s="4" t="s">
        <v>785</v>
      </c>
      <c r="J211" s="19" t="s">
        <v>1308</v>
      </c>
      <c r="K211" s="4" t="s">
        <v>1309</v>
      </c>
    </row>
    <row r="212" spans="1:11" ht="15.75">
      <c r="A212" s="4">
        <v>39</v>
      </c>
      <c r="B212" s="5" t="s">
        <v>363</v>
      </c>
      <c r="C212" s="6" t="s">
        <v>508</v>
      </c>
      <c r="D212" s="7">
        <v>38512</v>
      </c>
      <c r="E212" s="8" t="s">
        <v>22</v>
      </c>
      <c r="F212" s="4" t="s">
        <v>1310</v>
      </c>
      <c r="H212" s="4" t="s">
        <v>501</v>
      </c>
      <c r="I212" s="4" t="s">
        <v>496</v>
      </c>
      <c r="J212" s="4" t="s">
        <v>1311</v>
      </c>
      <c r="K212" s="4" t="s">
        <v>1312</v>
      </c>
    </row>
    <row r="213" spans="1:11" ht="15.75">
      <c r="A213" s="4">
        <v>40</v>
      </c>
      <c r="B213" s="5" t="s">
        <v>461</v>
      </c>
      <c r="C213" s="6" t="s">
        <v>491</v>
      </c>
      <c r="D213" s="7">
        <v>38677</v>
      </c>
      <c r="E213" s="8" t="s">
        <v>22</v>
      </c>
      <c r="F213" s="4" t="s">
        <v>1313</v>
      </c>
      <c r="H213" s="4" t="s">
        <v>501</v>
      </c>
      <c r="I213" s="4" t="s">
        <v>496</v>
      </c>
      <c r="J213" s="19" t="s">
        <v>1314</v>
      </c>
      <c r="K213" s="4" t="s">
        <v>1315</v>
      </c>
    </row>
    <row r="214" spans="1:11" ht="15.75">
      <c r="A214" s="4">
        <v>41</v>
      </c>
      <c r="B214" s="5" t="s">
        <v>423</v>
      </c>
      <c r="C214" s="6" t="s">
        <v>491</v>
      </c>
      <c r="D214" s="7">
        <v>38271</v>
      </c>
      <c r="E214" s="8" t="s">
        <v>22</v>
      </c>
      <c r="F214" s="4" t="s">
        <v>1316</v>
      </c>
      <c r="H214" s="4" t="s">
        <v>501</v>
      </c>
      <c r="I214" s="4" t="s">
        <v>496</v>
      </c>
      <c r="J214" s="4" t="s">
        <v>1317</v>
      </c>
      <c r="K214" s="4" t="s">
        <v>1318</v>
      </c>
    </row>
    <row r="215" spans="1:11" ht="15.75">
      <c r="A215" s="4">
        <v>42</v>
      </c>
      <c r="B215" s="5" t="s">
        <v>453</v>
      </c>
      <c r="C215" s="6" t="s">
        <v>491</v>
      </c>
      <c r="D215" s="7">
        <v>38520</v>
      </c>
      <c r="E215" s="8" t="s">
        <v>22</v>
      </c>
      <c r="F215" s="4" t="s">
        <v>1319</v>
      </c>
      <c r="H215" s="4" t="s">
        <v>501</v>
      </c>
      <c r="I215" s="4" t="s">
        <v>496</v>
      </c>
      <c r="J215" s="4" t="s">
        <v>1320</v>
      </c>
      <c r="K215" s="4" t="s">
        <v>1321</v>
      </c>
    </row>
    <row r="216" spans="1:11" ht="15.75">
      <c r="A216" s="4">
        <v>43</v>
      </c>
      <c r="B216" s="5" t="s">
        <v>471</v>
      </c>
      <c r="C216" s="6" t="s">
        <v>491</v>
      </c>
      <c r="D216" s="7">
        <v>38351</v>
      </c>
      <c r="E216" s="8" t="s">
        <v>22</v>
      </c>
      <c r="F216" s="4" t="s">
        <v>1322</v>
      </c>
      <c r="H216" s="4" t="s">
        <v>495</v>
      </c>
      <c r="I216" s="4" t="s">
        <v>496</v>
      </c>
      <c r="J216" s="4" t="s">
        <v>1323</v>
      </c>
      <c r="K216" s="4" t="s">
        <v>1324</v>
      </c>
    </row>
    <row r="217" spans="1:11" ht="15.75">
      <c r="A217" s="4">
        <v>44</v>
      </c>
      <c r="B217" s="5" t="s">
        <v>479</v>
      </c>
      <c r="C217" s="6" t="s">
        <v>491</v>
      </c>
      <c r="D217" s="7">
        <v>38332</v>
      </c>
      <c r="E217" s="8" t="s">
        <v>22</v>
      </c>
      <c r="F217" s="4" t="s">
        <v>1325</v>
      </c>
      <c r="H217" s="4" t="s">
        <v>501</v>
      </c>
      <c r="I217" s="4" t="s">
        <v>496</v>
      </c>
      <c r="J217" s="19" t="s">
        <v>1326</v>
      </c>
      <c r="K217" s="4" t="s">
        <v>1327</v>
      </c>
    </row>
    <row r="218" spans="1:11" ht="15.75">
      <c r="A218" s="4">
        <v>45</v>
      </c>
      <c r="B218" s="5" t="s">
        <v>341</v>
      </c>
      <c r="C218" s="6" t="s">
        <v>508</v>
      </c>
      <c r="D218" s="7">
        <v>38285</v>
      </c>
      <c r="E218" s="8" t="s">
        <v>22</v>
      </c>
      <c r="F218" s="4" t="s">
        <v>1328</v>
      </c>
      <c r="H218" s="4" t="s">
        <v>501</v>
      </c>
      <c r="I218" s="4" t="s">
        <v>496</v>
      </c>
      <c r="J218" s="19" t="s">
        <v>1329</v>
      </c>
      <c r="K218" s="4" t="s">
        <v>1330</v>
      </c>
    </row>
    <row r="219" spans="1:11" ht="15.75">
      <c r="A219" s="4">
        <v>46</v>
      </c>
      <c r="B219" s="5" t="s">
        <v>467</v>
      </c>
      <c r="C219" s="6" t="s">
        <v>508</v>
      </c>
      <c r="D219" s="7">
        <v>38381</v>
      </c>
      <c r="E219" s="8" t="s">
        <v>22</v>
      </c>
      <c r="F219" s="4" t="s">
        <v>1331</v>
      </c>
      <c r="H219" s="4" t="s">
        <v>501</v>
      </c>
      <c r="I219" s="4" t="s">
        <v>496</v>
      </c>
      <c r="J219" s="4" t="s">
        <v>1332</v>
      </c>
      <c r="K219" s="4" t="s">
        <v>1333</v>
      </c>
    </row>
    <row r="220" spans="1:11" ht="15.75">
      <c r="A220" s="4">
        <v>47</v>
      </c>
      <c r="B220" s="5" t="s">
        <v>475</v>
      </c>
      <c r="C220" s="6" t="s">
        <v>491</v>
      </c>
      <c r="D220" s="7">
        <v>38480</v>
      </c>
      <c r="E220" s="8" t="s">
        <v>22</v>
      </c>
      <c r="F220" s="4" t="s">
        <v>1334</v>
      </c>
      <c r="H220" s="4" t="s">
        <v>501</v>
      </c>
      <c r="I220" s="4" t="s">
        <v>496</v>
      </c>
      <c r="J220" s="4" t="s">
        <v>1335</v>
      </c>
      <c r="K220" s="4" t="s">
        <v>1336</v>
      </c>
    </row>
    <row r="221" spans="1:11" ht="15.75">
      <c r="A221" s="4">
        <v>48</v>
      </c>
      <c r="B221" s="5" t="s">
        <v>365</v>
      </c>
      <c r="C221" s="6" t="s">
        <v>508</v>
      </c>
      <c r="D221" s="7">
        <v>38364</v>
      </c>
      <c r="E221" s="8" t="s">
        <v>22</v>
      </c>
      <c r="F221" s="4" t="s">
        <v>1337</v>
      </c>
      <c r="H221" s="4" t="s">
        <v>501</v>
      </c>
      <c r="I221" s="4" t="s">
        <v>496</v>
      </c>
      <c r="J221" s="4" t="s">
        <v>1338</v>
      </c>
      <c r="K221" s="4" t="s">
        <v>1339</v>
      </c>
    </row>
    <row r="222" spans="1:11" ht="15.75">
      <c r="A222" s="4">
        <v>49</v>
      </c>
      <c r="B222" s="5" t="s">
        <v>425</v>
      </c>
      <c r="C222" s="6" t="s">
        <v>491</v>
      </c>
      <c r="D222" s="7">
        <v>37730</v>
      </c>
      <c r="E222" s="8" t="s">
        <v>22</v>
      </c>
      <c r="F222" s="4" t="s">
        <v>1340</v>
      </c>
      <c r="H222" s="4" t="s">
        <v>501</v>
      </c>
      <c r="I222" s="4" t="s">
        <v>785</v>
      </c>
      <c r="J222" s="19" t="s">
        <v>1341</v>
      </c>
      <c r="K222" s="4" t="s">
        <v>1342</v>
      </c>
    </row>
    <row r="223" spans="1:11" ht="15.75">
      <c r="A223" s="4">
        <v>50</v>
      </c>
      <c r="B223" s="5" t="s">
        <v>409</v>
      </c>
      <c r="C223" s="6" t="s">
        <v>508</v>
      </c>
      <c r="D223" s="7">
        <v>38469</v>
      </c>
      <c r="E223" s="8" t="s">
        <v>22</v>
      </c>
      <c r="F223" s="4" t="s">
        <v>1343</v>
      </c>
      <c r="H223" s="4" t="s">
        <v>495</v>
      </c>
      <c r="I223" s="4" t="s">
        <v>496</v>
      </c>
      <c r="J223" s="4" t="s">
        <v>1344</v>
      </c>
      <c r="K223" s="4" t="s">
        <v>1345</v>
      </c>
    </row>
    <row r="224" spans="1:11" ht="15.75">
      <c r="A224" s="4">
        <v>51</v>
      </c>
      <c r="B224" s="5" t="s">
        <v>431</v>
      </c>
      <c r="C224" s="6" t="s">
        <v>491</v>
      </c>
      <c r="D224" s="7">
        <v>38178</v>
      </c>
      <c r="E224" s="8" t="s">
        <v>22</v>
      </c>
      <c r="F224" s="4" t="s">
        <v>1346</v>
      </c>
      <c r="H224" s="4" t="s">
        <v>501</v>
      </c>
      <c r="I224" s="4" t="s">
        <v>496</v>
      </c>
      <c r="J224" s="4" t="s">
        <v>1347</v>
      </c>
      <c r="K224" s="4" t="s">
        <v>1348</v>
      </c>
    </row>
    <row r="225" spans="1:11" ht="15.75">
      <c r="A225" s="4">
        <v>52</v>
      </c>
      <c r="B225" s="5" t="s">
        <v>437</v>
      </c>
      <c r="C225" s="6" t="s">
        <v>508</v>
      </c>
      <c r="D225" s="7">
        <v>38238</v>
      </c>
      <c r="E225" s="8" t="s">
        <v>22</v>
      </c>
      <c r="F225" s="4" t="s">
        <v>1349</v>
      </c>
      <c r="H225" s="4" t="s">
        <v>501</v>
      </c>
      <c r="I225" s="4" t="s">
        <v>496</v>
      </c>
      <c r="J225" s="4" t="s">
        <v>1350</v>
      </c>
      <c r="K225" s="4" t="s">
        <v>1351</v>
      </c>
    </row>
    <row r="226" spans="1:11" ht="15.75">
      <c r="A226" s="4">
        <v>53</v>
      </c>
      <c r="B226" s="5" t="s">
        <v>379</v>
      </c>
      <c r="C226" s="6" t="s">
        <v>491</v>
      </c>
      <c r="D226" s="7">
        <v>38389</v>
      </c>
      <c r="E226" s="8" t="s">
        <v>22</v>
      </c>
      <c r="F226" s="4" t="s">
        <v>1352</v>
      </c>
      <c r="H226" s="4" t="s">
        <v>501</v>
      </c>
      <c r="I226" s="4" t="s">
        <v>496</v>
      </c>
      <c r="J226" s="4" t="s">
        <v>1353</v>
      </c>
      <c r="K226" s="4" t="s">
        <v>1354</v>
      </c>
    </row>
    <row r="227" spans="1:11" ht="15.75">
      <c r="A227" s="4">
        <v>54</v>
      </c>
      <c r="B227" s="5" t="s">
        <v>413</v>
      </c>
      <c r="C227" s="6" t="s">
        <v>508</v>
      </c>
      <c r="D227" s="7">
        <v>38795</v>
      </c>
      <c r="E227" s="8" t="s">
        <v>22</v>
      </c>
      <c r="F227" s="4" t="s">
        <v>1355</v>
      </c>
      <c r="H227" s="4" t="s">
        <v>501</v>
      </c>
      <c r="I227" s="4" t="s">
        <v>496</v>
      </c>
      <c r="J227" s="4" t="s">
        <v>1356</v>
      </c>
      <c r="K227" s="4" t="s">
        <v>1357</v>
      </c>
    </row>
    <row r="228" spans="1:11" ht="15.75">
      <c r="A228" s="4">
        <v>55</v>
      </c>
      <c r="B228" s="5" t="s">
        <v>381</v>
      </c>
      <c r="C228" s="6" t="s">
        <v>491</v>
      </c>
      <c r="D228" s="7">
        <v>38370</v>
      </c>
      <c r="E228" s="8" t="s">
        <v>22</v>
      </c>
      <c r="F228" s="4" t="s">
        <v>1358</v>
      </c>
      <c r="H228" s="4" t="s">
        <v>501</v>
      </c>
      <c r="I228" s="4" t="s">
        <v>496</v>
      </c>
      <c r="J228" s="4" t="s">
        <v>1359</v>
      </c>
      <c r="K228" s="4" t="s">
        <v>1360</v>
      </c>
    </row>
    <row r="229" spans="1:11" ht="15.75">
      <c r="A229" s="4">
        <v>56</v>
      </c>
      <c r="B229" s="5" t="s">
        <v>463</v>
      </c>
      <c r="C229" s="6" t="s">
        <v>491</v>
      </c>
      <c r="D229" s="7">
        <v>38370</v>
      </c>
      <c r="E229" s="8" t="s">
        <v>22</v>
      </c>
      <c r="F229" s="4" t="s">
        <v>1361</v>
      </c>
      <c r="H229" s="4" t="s">
        <v>501</v>
      </c>
      <c r="I229" s="4" t="s">
        <v>496</v>
      </c>
      <c r="J229" s="4" t="s">
        <v>1362</v>
      </c>
      <c r="K229" s="4" t="s">
        <v>1363</v>
      </c>
    </row>
    <row r="230" spans="1:11" ht="15.75">
      <c r="A230" s="4">
        <v>57</v>
      </c>
      <c r="B230" s="5" t="s">
        <v>419</v>
      </c>
      <c r="C230" s="6" t="s">
        <v>491</v>
      </c>
      <c r="D230" s="7">
        <v>38016</v>
      </c>
      <c r="E230" s="8" t="s">
        <v>22</v>
      </c>
      <c r="F230" s="4" t="s">
        <v>1364</v>
      </c>
      <c r="H230" s="4" t="s">
        <v>501</v>
      </c>
      <c r="I230" s="4" t="s">
        <v>496</v>
      </c>
      <c r="J230" s="4" t="s">
        <v>1365</v>
      </c>
      <c r="K230" s="4" t="s">
        <v>1366</v>
      </c>
    </row>
    <row r="231" spans="1:11" ht="15.75">
      <c r="A231" s="4">
        <v>58</v>
      </c>
      <c r="B231" s="5" t="s">
        <v>387</v>
      </c>
      <c r="C231" s="6" t="s">
        <v>491</v>
      </c>
      <c r="D231" s="7">
        <v>37446</v>
      </c>
      <c r="E231" s="8" t="s">
        <v>22</v>
      </c>
      <c r="F231" s="4" t="s">
        <v>1367</v>
      </c>
      <c r="H231" s="4" t="s">
        <v>1241</v>
      </c>
      <c r="I231" s="4" t="s">
        <v>496</v>
      </c>
      <c r="J231" s="19" t="s">
        <v>1368</v>
      </c>
      <c r="K231" s="4" t="s">
        <v>1369</v>
      </c>
    </row>
    <row r="232" spans="1:11" ht="15.75">
      <c r="A232" s="4">
        <v>59</v>
      </c>
      <c r="B232" s="5" t="s">
        <v>377</v>
      </c>
      <c r="C232" s="6" t="s">
        <v>508</v>
      </c>
      <c r="D232" s="7">
        <v>39330</v>
      </c>
      <c r="E232" s="8" t="s">
        <v>22</v>
      </c>
      <c r="F232" s="4" t="s">
        <v>1370</v>
      </c>
      <c r="H232" s="4" t="s">
        <v>501</v>
      </c>
      <c r="I232" s="4" t="s">
        <v>496</v>
      </c>
      <c r="J232" s="4" t="s">
        <v>1371</v>
      </c>
      <c r="K232" s="4" t="s">
        <v>1372</v>
      </c>
    </row>
    <row r="233" spans="1:11" ht="15.75">
      <c r="A233" s="4">
        <v>60</v>
      </c>
      <c r="B233" s="5" t="s">
        <v>415</v>
      </c>
      <c r="C233" s="6" t="s">
        <v>508</v>
      </c>
      <c r="D233" s="7">
        <v>38643</v>
      </c>
      <c r="E233" s="8" t="s">
        <v>22</v>
      </c>
      <c r="F233" s="4" t="s">
        <v>1373</v>
      </c>
      <c r="H233" s="4" t="s">
        <v>495</v>
      </c>
      <c r="I233" s="4" t="s">
        <v>496</v>
      </c>
      <c r="J233" s="4" t="s">
        <v>1374</v>
      </c>
      <c r="K233" s="4" t="s">
        <v>1375</v>
      </c>
    </row>
    <row r="234" spans="1:11" ht="15.75">
      <c r="A234" s="4">
        <v>61</v>
      </c>
      <c r="B234" s="5" t="s">
        <v>1376</v>
      </c>
      <c r="C234" s="6" t="s">
        <v>491</v>
      </c>
      <c r="D234" s="7">
        <v>38475</v>
      </c>
      <c r="E234" s="8" t="s">
        <v>22</v>
      </c>
      <c r="F234" s="4" t="s">
        <v>1377</v>
      </c>
      <c r="H234" s="4" t="s">
        <v>501</v>
      </c>
      <c r="I234" s="4" t="s">
        <v>496</v>
      </c>
      <c r="J234" s="19" t="s">
        <v>1378</v>
      </c>
      <c r="K234" s="4" t="s">
        <v>1379</v>
      </c>
    </row>
    <row r="235" spans="1:11" ht="15.75">
      <c r="A235" s="4">
        <v>62</v>
      </c>
      <c r="B235" s="5" t="s">
        <v>485</v>
      </c>
      <c r="C235" s="6" t="s">
        <v>491</v>
      </c>
      <c r="D235" s="7">
        <v>38467</v>
      </c>
      <c r="E235" s="8" t="s">
        <v>22</v>
      </c>
      <c r="F235" s="4" t="s">
        <v>1380</v>
      </c>
      <c r="H235" s="4" t="s">
        <v>501</v>
      </c>
      <c r="I235" s="4" t="s">
        <v>496</v>
      </c>
      <c r="J235" s="4" t="s">
        <v>1381</v>
      </c>
      <c r="K235" s="4" t="s">
        <v>1382</v>
      </c>
    </row>
    <row r="236" spans="1:11" ht="15.75">
      <c r="A236" s="4">
        <v>63</v>
      </c>
      <c r="B236" s="5" t="s">
        <v>445</v>
      </c>
      <c r="C236" s="6" t="s">
        <v>491</v>
      </c>
      <c r="D236" s="7">
        <v>38269</v>
      </c>
      <c r="E236" s="8" t="s">
        <v>22</v>
      </c>
      <c r="F236" s="4" t="s">
        <v>1383</v>
      </c>
      <c r="H236" s="4" t="s">
        <v>501</v>
      </c>
      <c r="I236" s="4" t="s">
        <v>785</v>
      </c>
      <c r="J236" s="4" t="s">
        <v>1384</v>
      </c>
      <c r="K236" s="4" t="s">
        <v>1385</v>
      </c>
    </row>
    <row r="237" spans="1:11" ht="15.75">
      <c r="A237" s="4">
        <v>64</v>
      </c>
      <c r="B237" s="5" t="s">
        <v>373</v>
      </c>
      <c r="C237" s="6" t="s">
        <v>491</v>
      </c>
      <c r="D237" s="7">
        <v>38271</v>
      </c>
      <c r="E237" s="8" t="s">
        <v>22</v>
      </c>
      <c r="F237" s="4" t="s">
        <v>1386</v>
      </c>
      <c r="H237" s="4" t="s">
        <v>501</v>
      </c>
      <c r="I237" s="4" t="s">
        <v>496</v>
      </c>
      <c r="J237" s="4" t="s">
        <v>1387</v>
      </c>
      <c r="K237" s="4" t="s">
        <v>1388</v>
      </c>
    </row>
    <row r="238" spans="1:11" ht="15.75">
      <c r="A238" s="4">
        <v>65</v>
      </c>
      <c r="B238" s="5" t="s">
        <v>317</v>
      </c>
      <c r="C238" s="6" t="s">
        <v>508</v>
      </c>
      <c r="D238" s="7">
        <v>38565</v>
      </c>
      <c r="E238" s="8" t="s">
        <v>22</v>
      </c>
      <c r="F238" s="4" t="s">
        <v>1389</v>
      </c>
      <c r="H238" s="4" t="s">
        <v>495</v>
      </c>
      <c r="I238" s="4" t="s">
        <v>496</v>
      </c>
      <c r="J238" s="4" t="s">
        <v>1390</v>
      </c>
      <c r="K238" s="4" t="s">
        <v>1391</v>
      </c>
    </row>
    <row r="239" spans="1:11" ht="15.75">
      <c r="A239" s="4">
        <v>66</v>
      </c>
      <c r="B239" s="5" t="s">
        <v>421</v>
      </c>
      <c r="C239" s="6" t="s">
        <v>491</v>
      </c>
      <c r="D239" s="7">
        <v>38590</v>
      </c>
      <c r="E239" s="8" t="s">
        <v>22</v>
      </c>
      <c r="F239" s="4" t="s">
        <v>1392</v>
      </c>
      <c r="H239" s="4" t="s">
        <v>501</v>
      </c>
      <c r="I239" s="4" t="s">
        <v>496</v>
      </c>
      <c r="J239" s="4" t="s">
        <v>1393</v>
      </c>
      <c r="K239" s="4" t="s">
        <v>1394</v>
      </c>
    </row>
    <row r="240" spans="1:11" ht="15.75">
      <c r="A240" s="4">
        <v>67</v>
      </c>
      <c r="B240" s="5" t="s">
        <v>367</v>
      </c>
      <c r="C240" s="6" t="s">
        <v>491</v>
      </c>
      <c r="D240" s="7">
        <v>39072</v>
      </c>
      <c r="E240" s="8" t="s">
        <v>22</v>
      </c>
      <c r="F240" s="4" t="s">
        <v>1395</v>
      </c>
      <c r="H240" s="4" t="s">
        <v>501</v>
      </c>
      <c r="I240" s="4" t="s">
        <v>496</v>
      </c>
      <c r="J240" s="4" t="s">
        <v>1396</v>
      </c>
      <c r="K240" s="4" t="s">
        <v>1397</v>
      </c>
    </row>
    <row r="241" spans="1:11" ht="15.75">
      <c r="A241" s="4">
        <v>68</v>
      </c>
      <c r="B241" s="5" t="s">
        <v>481</v>
      </c>
      <c r="C241" s="6" t="s">
        <v>491</v>
      </c>
      <c r="D241" s="7">
        <v>38450</v>
      </c>
      <c r="E241" s="8" t="s">
        <v>22</v>
      </c>
      <c r="F241" s="4" t="s">
        <v>1398</v>
      </c>
      <c r="H241" s="4" t="s">
        <v>501</v>
      </c>
      <c r="I241" s="4" t="s">
        <v>496</v>
      </c>
      <c r="J241" s="4" t="s">
        <v>1399</v>
      </c>
      <c r="K241" s="4" t="s">
        <v>1400</v>
      </c>
    </row>
    <row r="242" spans="1:11" ht="15.75">
      <c r="A242" s="4">
        <v>69</v>
      </c>
      <c r="B242" s="5" t="s">
        <v>447</v>
      </c>
      <c r="C242" s="6" t="s">
        <v>491</v>
      </c>
      <c r="D242" s="7">
        <v>38326</v>
      </c>
      <c r="E242" s="8" t="s">
        <v>22</v>
      </c>
      <c r="F242" s="4" t="s">
        <v>1401</v>
      </c>
      <c r="H242" s="4" t="s">
        <v>501</v>
      </c>
      <c r="I242" s="4" t="s">
        <v>496</v>
      </c>
      <c r="J242" s="4" t="s">
        <v>1402</v>
      </c>
      <c r="K242" s="4" t="s">
        <v>1403</v>
      </c>
    </row>
    <row r="243" spans="1:11" ht="15.75">
      <c r="A243" s="4">
        <v>70</v>
      </c>
      <c r="B243" s="5" t="s">
        <v>459</v>
      </c>
      <c r="C243" s="6" t="s">
        <v>491</v>
      </c>
      <c r="D243" s="7">
        <v>38270</v>
      </c>
      <c r="E243" s="8" t="s">
        <v>22</v>
      </c>
      <c r="F243" s="4" t="s">
        <v>1404</v>
      </c>
      <c r="H243" s="4" t="s">
        <v>501</v>
      </c>
      <c r="I243" s="4" t="s">
        <v>496</v>
      </c>
      <c r="J243" s="4" t="s">
        <v>1405</v>
      </c>
      <c r="K243" s="4" t="s">
        <v>1406</v>
      </c>
    </row>
    <row r="244" spans="1:11" ht="15.75">
      <c r="A244" s="4">
        <v>71</v>
      </c>
      <c r="B244" s="5" t="s">
        <v>347</v>
      </c>
      <c r="C244" s="6" t="s">
        <v>491</v>
      </c>
      <c r="D244" s="7">
        <v>38542</v>
      </c>
      <c r="E244" s="8" t="s">
        <v>22</v>
      </c>
      <c r="F244" s="4" t="s">
        <v>1407</v>
      </c>
      <c r="H244" s="4" t="s">
        <v>1241</v>
      </c>
      <c r="I244" s="4" t="s">
        <v>496</v>
      </c>
      <c r="J244" s="4" t="s">
        <v>1408</v>
      </c>
      <c r="K244" s="4" t="s">
        <v>1409</v>
      </c>
    </row>
    <row r="245" spans="1:11" ht="15.75">
      <c r="A245" s="4">
        <v>72</v>
      </c>
      <c r="B245" s="5" t="s">
        <v>441</v>
      </c>
      <c r="C245" s="6" t="s">
        <v>491</v>
      </c>
      <c r="D245" s="7">
        <v>38446</v>
      </c>
      <c r="E245" s="8" t="s">
        <v>22</v>
      </c>
      <c r="F245" s="4" t="s">
        <v>1410</v>
      </c>
      <c r="H245" s="4" t="s">
        <v>495</v>
      </c>
      <c r="I245" s="4" t="s">
        <v>496</v>
      </c>
      <c r="J245" s="4">
        <v>18983281215</v>
      </c>
      <c r="K245" s="4" t="s">
        <v>1411</v>
      </c>
    </row>
    <row r="246" spans="1:11" ht="15.75">
      <c r="A246" s="4">
        <v>73</v>
      </c>
      <c r="B246" s="5" t="s">
        <v>391</v>
      </c>
      <c r="C246" s="6" t="s">
        <v>491</v>
      </c>
      <c r="D246" s="7">
        <v>38364</v>
      </c>
      <c r="E246" s="8" t="s">
        <v>22</v>
      </c>
      <c r="F246" s="4" t="s">
        <v>1412</v>
      </c>
      <c r="H246" s="4" t="s">
        <v>501</v>
      </c>
      <c r="I246" s="4" t="s">
        <v>496</v>
      </c>
      <c r="J246" s="4" t="s">
        <v>1413</v>
      </c>
      <c r="K246" s="4" t="s">
        <v>1414</v>
      </c>
    </row>
    <row r="247" spans="1:11" ht="15.75">
      <c r="A247" s="4">
        <v>74</v>
      </c>
      <c r="B247" s="5" t="s">
        <v>335</v>
      </c>
      <c r="C247" s="6" t="s">
        <v>508</v>
      </c>
      <c r="D247" s="7">
        <v>38477</v>
      </c>
      <c r="E247" s="8" t="s">
        <v>22</v>
      </c>
      <c r="F247" s="4" t="s">
        <v>1415</v>
      </c>
      <c r="H247" s="4" t="s">
        <v>501</v>
      </c>
      <c r="I247" s="4" t="s">
        <v>496</v>
      </c>
      <c r="J247" s="4" t="s">
        <v>1416</v>
      </c>
      <c r="K247" s="4" t="s">
        <v>1417</v>
      </c>
    </row>
    <row r="248" spans="1:11" ht="15.75">
      <c r="A248" s="4">
        <v>75</v>
      </c>
      <c r="B248" s="5" t="s">
        <v>473</v>
      </c>
      <c r="C248" s="6" t="s">
        <v>491</v>
      </c>
      <c r="D248" s="7">
        <v>38195</v>
      </c>
      <c r="E248" s="8" t="s">
        <v>22</v>
      </c>
      <c r="F248" s="4" t="s">
        <v>1418</v>
      </c>
      <c r="H248" s="4" t="s">
        <v>495</v>
      </c>
      <c r="I248" s="4" t="s">
        <v>496</v>
      </c>
      <c r="J248" s="4" t="s">
        <v>1419</v>
      </c>
      <c r="K248" s="4" t="s">
        <v>1420</v>
      </c>
    </row>
    <row r="249" spans="1:11" ht="15.75">
      <c r="A249" s="4">
        <v>76</v>
      </c>
      <c r="B249" s="5" t="s">
        <v>329</v>
      </c>
      <c r="C249" s="6" t="s">
        <v>508</v>
      </c>
      <c r="D249" s="7">
        <v>38455</v>
      </c>
      <c r="E249" s="8" t="s">
        <v>22</v>
      </c>
      <c r="F249" s="4" t="s">
        <v>1421</v>
      </c>
      <c r="H249" s="4" t="s">
        <v>501</v>
      </c>
      <c r="I249" s="4" t="s">
        <v>496</v>
      </c>
      <c r="J249" s="4" t="s">
        <v>1422</v>
      </c>
      <c r="K249" s="4" t="s">
        <v>1423</v>
      </c>
    </row>
    <row r="250" spans="1:11" ht="15.75">
      <c r="A250" s="4">
        <v>77</v>
      </c>
      <c r="B250" s="5" t="s">
        <v>469</v>
      </c>
      <c r="C250" s="6" t="s">
        <v>491</v>
      </c>
      <c r="D250" s="7">
        <v>38256</v>
      </c>
      <c r="E250" s="8" t="s">
        <v>22</v>
      </c>
      <c r="F250" s="4" t="s">
        <v>1424</v>
      </c>
      <c r="H250" s="4" t="s">
        <v>501</v>
      </c>
      <c r="I250" s="4" t="s">
        <v>496</v>
      </c>
      <c r="J250" s="4" t="s">
        <v>1425</v>
      </c>
      <c r="K250" s="4" t="s">
        <v>1426</v>
      </c>
    </row>
    <row r="251" spans="1:11" ht="15.75">
      <c r="A251" s="4">
        <v>78</v>
      </c>
      <c r="B251" s="5" t="s">
        <v>369</v>
      </c>
      <c r="C251" s="6" t="s">
        <v>508</v>
      </c>
      <c r="D251" s="7">
        <v>38163</v>
      </c>
      <c r="E251" s="8" t="s">
        <v>22</v>
      </c>
      <c r="F251" s="4" t="s">
        <v>1427</v>
      </c>
      <c r="H251" s="4" t="s">
        <v>501</v>
      </c>
      <c r="I251" s="4" t="s">
        <v>496</v>
      </c>
      <c r="J251" s="19" t="s">
        <v>1428</v>
      </c>
      <c r="K251" s="4" t="s">
        <v>1429</v>
      </c>
    </row>
    <row r="252" spans="1:11" ht="15.75">
      <c r="A252" s="4">
        <v>79</v>
      </c>
      <c r="B252" s="5" t="s">
        <v>429</v>
      </c>
      <c r="C252" s="6" t="s">
        <v>491</v>
      </c>
      <c r="D252" s="7">
        <v>38042</v>
      </c>
      <c r="E252" s="8" t="s">
        <v>22</v>
      </c>
      <c r="F252" s="4" t="s">
        <v>1430</v>
      </c>
      <c r="H252" s="4" t="s">
        <v>495</v>
      </c>
      <c r="I252" s="4" t="s">
        <v>820</v>
      </c>
      <c r="J252" s="4" t="s">
        <v>1431</v>
      </c>
      <c r="K252" s="4" t="s">
        <v>1432</v>
      </c>
    </row>
    <row r="253" spans="1:11" ht="15.75">
      <c r="A253" s="4">
        <v>80</v>
      </c>
      <c r="B253" s="5" t="s">
        <v>359</v>
      </c>
      <c r="C253" s="6" t="s">
        <v>508</v>
      </c>
      <c r="D253" s="7">
        <v>38250</v>
      </c>
      <c r="E253" s="8" t="s">
        <v>22</v>
      </c>
      <c r="F253" s="4" t="s">
        <v>1433</v>
      </c>
      <c r="H253" s="4" t="s">
        <v>495</v>
      </c>
      <c r="I253" s="4" t="s">
        <v>496</v>
      </c>
      <c r="J253" s="4" t="s">
        <v>1434</v>
      </c>
      <c r="K253" s="4" t="s">
        <v>1435</v>
      </c>
    </row>
    <row r="254" spans="1:11" ht="15.75">
      <c r="A254" s="4">
        <v>81</v>
      </c>
      <c r="B254" s="5" t="s">
        <v>319</v>
      </c>
      <c r="C254" s="6" t="s">
        <v>508</v>
      </c>
      <c r="D254" s="7">
        <v>38405</v>
      </c>
      <c r="E254" s="8" t="s">
        <v>22</v>
      </c>
      <c r="F254" s="4" t="s">
        <v>1436</v>
      </c>
      <c r="H254" s="4" t="s">
        <v>501</v>
      </c>
      <c r="I254" s="4" t="s">
        <v>496</v>
      </c>
      <c r="J254" s="19" t="s">
        <v>1437</v>
      </c>
      <c r="K254" s="4" t="s">
        <v>1438</v>
      </c>
    </row>
    <row r="255" spans="1:11" ht="15.75">
      <c r="A255" s="4">
        <v>82</v>
      </c>
      <c r="B255" s="5" t="s">
        <v>401</v>
      </c>
      <c r="C255" s="6" t="s">
        <v>491</v>
      </c>
      <c r="D255" s="7">
        <v>38504</v>
      </c>
      <c r="E255" s="8" t="s">
        <v>22</v>
      </c>
      <c r="F255" s="4" t="s">
        <v>1439</v>
      </c>
      <c r="H255" s="4" t="s">
        <v>501</v>
      </c>
      <c r="I255" s="4" t="s">
        <v>785</v>
      </c>
      <c r="J255" s="4" t="s">
        <v>1440</v>
      </c>
      <c r="K255" s="4" t="s">
        <v>1441</v>
      </c>
    </row>
    <row r="256" spans="1:11" ht="15.75">
      <c r="A256" s="4">
        <v>83</v>
      </c>
      <c r="B256" s="5" t="s">
        <v>443</v>
      </c>
      <c r="C256" s="6" t="s">
        <v>508</v>
      </c>
      <c r="D256" s="7">
        <v>38625</v>
      </c>
      <c r="E256" s="8" t="s">
        <v>22</v>
      </c>
      <c r="F256" s="4" t="s">
        <v>1442</v>
      </c>
      <c r="H256" s="4" t="s">
        <v>501</v>
      </c>
      <c r="I256" s="4" t="s">
        <v>496</v>
      </c>
      <c r="J256" s="19" t="s">
        <v>1443</v>
      </c>
      <c r="K256" s="4" t="s">
        <v>1444</v>
      </c>
    </row>
    <row r="257" spans="1:11" ht="15.75">
      <c r="A257" s="4">
        <v>84</v>
      </c>
      <c r="B257" s="5" t="s">
        <v>345</v>
      </c>
      <c r="C257" s="6" t="s">
        <v>508</v>
      </c>
      <c r="D257" s="7">
        <v>38598</v>
      </c>
      <c r="E257" s="8" t="s">
        <v>22</v>
      </c>
      <c r="F257" s="4" t="s">
        <v>1445</v>
      </c>
      <c r="H257" s="4" t="s">
        <v>495</v>
      </c>
      <c r="I257" s="4" t="s">
        <v>496</v>
      </c>
      <c r="J257" s="4" t="s">
        <v>1446</v>
      </c>
      <c r="K257" s="4" t="s">
        <v>1447</v>
      </c>
    </row>
    <row r="258" spans="1:11" ht="15.75">
      <c r="A258" s="4">
        <v>85</v>
      </c>
      <c r="B258" s="5" t="s">
        <v>357</v>
      </c>
      <c r="C258" s="6" t="s">
        <v>508</v>
      </c>
      <c r="D258" s="7">
        <v>38199</v>
      </c>
      <c r="E258" s="8" t="s">
        <v>22</v>
      </c>
      <c r="F258" s="4" t="s">
        <v>1448</v>
      </c>
      <c r="H258" s="4" t="s">
        <v>501</v>
      </c>
      <c r="I258" s="4" t="s">
        <v>496</v>
      </c>
      <c r="J258" s="4" t="s">
        <v>1449</v>
      </c>
      <c r="K258" s="4" t="s">
        <v>1450</v>
      </c>
    </row>
    <row r="259" spans="1:11" ht="15.75">
      <c r="A259" s="4">
        <v>86</v>
      </c>
      <c r="B259" s="5" t="s">
        <v>433</v>
      </c>
      <c r="C259" s="6" t="s">
        <v>491</v>
      </c>
      <c r="D259" s="7">
        <v>38512</v>
      </c>
      <c r="E259" s="8" t="s">
        <v>22</v>
      </c>
      <c r="F259" s="4" t="s">
        <v>1451</v>
      </c>
      <c r="H259" s="4" t="s">
        <v>501</v>
      </c>
      <c r="I259" s="4" t="s">
        <v>496</v>
      </c>
      <c r="J259" s="4" t="s">
        <v>1452</v>
      </c>
      <c r="K259" s="4" t="s">
        <v>1453</v>
      </c>
    </row>
    <row r="260" spans="1:11" ht="15.75">
      <c r="A260" s="4">
        <v>87</v>
      </c>
      <c r="B260" s="5" t="s">
        <v>333</v>
      </c>
      <c r="C260" s="6" t="s">
        <v>508</v>
      </c>
      <c r="D260" s="7">
        <v>38328</v>
      </c>
      <c r="E260" s="8" t="s">
        <v>22</v>
      </c>
      <c r="F260" s="4" t="s">
        <v>1454</v>
      </c>
      <c r="H260" s="4" t="s">
        <v>495</v>
      </c>
      <c r="I260" s="4" t="s">
        <v>496</v>
      </c>
      <c r="J260" s="4" t="s">
        <v>1455</v>
      </c>
      <c r="K260" s="4" t="s">
        <v>1456</v>
      </c>
    </row>
    <row r="261" spans="1:11" ht="15.75">
      <c r="A261" s="4">
        <v>88</v>
      </c>
      <c r="B261" s="5" t="s">
        <v>399</v>
      </c>
      <c r="C261" s="6" t="s">
        <v>491</v>
      </c>
      <c r="D261" s="7">
        <v>38171</v>
      </c>
      <c r="E261" s="8" t="s">
        <v>22</v>
      </c>
      <c r="F261" s="4" t="s">
        <v>1457</v>
      </c>
      <c r="H261" s="4" t="s">
        <v>501</v>
      </c>
      <c r="I261" s="4" t="s">
        <v>496</v>
      </c>
      <c r="J261" s="4" t="s">
        <v>1458</v>
      </c>
      <c r="K261" s="4" t="s">
        <v>1459</v>
      </c>
    </row>
    <row r="262" spans="1:11" ht="15.75">
      <c r="A262" s="4">
        <v>89</v>
      </c>
      <c r="B262" s="5" t="s">
        <v>457</v>
      </c>
      <c r="C262" s="6" t="s">
        <v>491</v>
      </c>
      <c r="D262" s="7">
        <v>38133</v>
      </c>
      <c r="E262" s="8" t="s">
        <v>22</v>
      </c>
      <c r="F262" s="4" t="s">
        <v>1460</v>
      </c>
      <c r="H262" s="4" t="s">
        <v>501</v>
      </c>
      <c r="I262" s="4" t="s">
        <v>496</v>
      </c>
      <c r="J262" s="4" t="s">
        <v>1461</v>
      </c>
      <c r="K262" s="4" t="s">
        <v>1462</v>
      </c>
    </row>
    <row r="263" spans="1:11" ht="15.75">
      <c r="A263" s="4">
        <v>90</v>
      </c>
      <c r="B263" s="5" t="s">
        <v>1463</v>
      </c>
      <c r="C263" s="6" t="s">
        <v>491</v>
      </c>
      <c r="D263" s="7">
        <v>37642</v>
      </c>
      <c r="E263" s="8" t="s">
        <v>22</v>
      </c>
      <c r="F263" s="4" t="s">
        <v>1464</v>
      </c>
      <c r="H263" s="4" t="s">
        <v>501</v>
      </c>
      <c r="I263" s="4" t="s">
        <v>496</v>
      </c>
      <c r="J263" s="19" t="s">
        <v>1465</v>
      </c>
      <c r="K263" s="4" t="s">
        <v>1466</v>
      </c>
    </row>
    <row r="264" spans="1:11" ht="15.75">
      <c r="A264" s="4">
        <v>91</v>
      </c>
      <c r="B264" s="5" t="s">
        <v>1467</v>
      </c>
      <c r="C264" s="6" t="s">
        <v>491</v>
      </c>
      <c r="D264" s="7">
        <v>37557</v>
      </c>
      <c r="E264" s="8" t="s">
        <v>22</v>
      </c>
      <c r="F264" s="4" t="s">
        <v>1468</v>
      </c>
      <c r="H264" s="4" t="s">
        <v>495</v>
      </c>
      <c r="I264" s="4" t="s">
        <v>496</v>
      </c>
      <c r="J264" s="19" t="s">
        <v>1469</v>
      </c>
      <c r="K264" s="4" t="s">
        <v>1470</v>
      </c>
    </row>
  </sheetData>
  <mergeCells count="1">
    <mergeCell ref="A1:K1"/>
  </mergeCells>
  <phoneticPr fontId="1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zhengliya</dc:creator>
  <cp:lastModifiedBy>维峰 张</cp:lastModifiedBy>
  <cp:lastPrinted>2018-11-26T02:48:00Z</cp:lastPrinted>
  <dcterms:created xsi:type="dcterms:W3CDTF">2018-11-26T01:26:00Z</dcterms:created>
  <dcterms:modified xsi:type="dcterms:W3CDTF">2026-04-08T07:15:51Z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E645A4B91D4440A6A7922AE144D9D2C9_12</vt:lpwstr>
  </property>
  <property fmtid="{D5CDD505-2E9C-101B-9397-08002B2CF9AE}" pid="4" name="CalculationRule">
    <vt:i4>0</vt:i4>
  </property>
</Properties>
</file>